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0400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Arkusz1!$A$1:$I$138</definedName>
    <definedName name="_xlnm.Print_Area" localSheetId="1">Arkusz2!#REF!</definedName>
  </definedNames>
  <calcPr calcId="144525"/>
</workbook>
</file>

<file path=xl/calcChain.xml><?xml version="1.0" encoding="utf-8"?>
<calcChain xmlns="http://schemas.openxmlformats.org/spreadsheetml/2006/main">
  <c r="F137" i="1" l="1"/>
  <c r="H15" i="1" l="1"/>
  <c r="H16" i="1" s="1"/>
  <c r="D15" i="1"/>
  <c r="D16" i="1" s="1"/>
  <c r="C15" i="1"/>
  <c r="C16" i="1" s="1"/>
  <c r="E9" i="1"/>
  <c r="E15" i="1" l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l="1"/>
  <c r="D129" i="1" s="1"/>
  <c r="D130" i="1" s="1"/>
  <c r="D131" i="1" s="1"/>
  <c r="D132" i="1" s="1"/>
  <c r="D133" i="1" s="1"/>
  <c r="D134" i="1" s="1"/>
  <c r="D135" i="1" s="1"/>
  <c r="D136" i="1" s="1"/>
  <c r="E16" i="1"/>
  <c r="G16" i="1" s="1"/>
  <c r="C17" i="1"/>
  <c r="C18" i="1" l="1"/>
  <c r="E17" i="1"/>
  <c r="H17" i="1"/>
  <c r="E18" i="1" l="1"/>
  <c r="C19" i="1"/>
  <c r="H18" i="1"/>
  <c r="G17" i="1"/>
  <c r="G18" i="1" l="1"/>
  <c r="H19" i="1"/>
  <c r="E19" i="1"/>
  <c r="C20" i="1"/>
  <c r="H20" i="1" l="1"/>
  <c r="G19" i="1"/>
  <c r="C21" i="1"/>
  <c r="E20" i="1"/>
  <c r="H21" i="1" l="1"/>
  <c r="G20" i="1"/>
  <c r="C22" i="1"/>
  <c r="E21" i="1"/>
  <c r="H22" i="1" l="1"/>
  <c r="G21" i="1"/>
  <c r="E22" i="1"/>
  <c r="C23" i="1"/>
  <c r="G22" i="1" l="1"/>
  <c r="H23" i="1"/>
  <c r="H24" i="1" s="1"/>
  <c r="E23" i="1"/>
  <c r="G23" i="1" s="1"/>
  <c r="C24" i="1"/>
  <c r="C25" i="1" l="1"/>
  <c r="E24" i="1"/>
  <c r="G24" i="1" s="1"/>
  <c r="H25" i="1"/>
  <c r="H26" i="1" l="1"/>
  <c r="C26" i="1"/>
  <c r="E25" i="1"/>
  <c r="G25" i="1" s="1"/>
  <c r="I25" i="1" l="1"/>
  <c r="H27" i="1"/>
  <c r="C27" i="1"/>
  <c r="E26" i="1"/>
  <c r="G26" i="1" s="1"/>
  <c r="H28" i="1" l="1"/>
  <c r="C28" i="1"/>
  <c r="E27" i="1"/>
  <c r="G27" i="1" s="1"/>
  <c r="C29" i="1" l="1"/>
  <c r="E28" i="1"/>
  <c r="G28" i="1" s="1"/>
  <c r="H29" i="1"/>
  <c r="C30" i="1" l="1"/>
  <c r="E29" i="1"/>
  <c r="G29" i="1" s="1"/>
  <c r="H30" i="1"/>
  <c r="E30" i="1" l="1"/>
  <c r="G30" i="1" s="1"/>
  <c r="C31" i="1"/>
  <c r="H31" i="1"/>
  <c r="C32" i="1" l="1"/>
  <c r="E31" i="1"/>
  <c r="G31" i="1" s="1"/>
  <c r="H32" i="1"/>
  <c r="H33" i="1" l="1"/>
  <c r="C33" i="1"/>
  <c r="E32" i="1"/>
  <c r="G32" i="1" s="1"/>
  <c r="C34" i="1" l="1"/>
  <c r="E33" i="1"/>
  <c r="G33" i="1" s="1"/>
  <c r="H34" i="1"/>
  <c r="H35" i="1" l="1"/>
  <c r="C35" i="1"/>
  <c r="E34" i="1"/>
  <c r="G34" i="1" s="1"/>
  <c r="H36" i="1" l="1"/>
  <c r="C36" i="1"/>
  <c r="E35" i="1"/>
  <c r="G35" i="1" s="1"/>
  <c r="E36" i="1" l="1"/>
  <c r="G36" i="1" s="1"/>
  <c r="C37" i="1"/>
  <c r="H37" i="1"/>
  <c r="E37" i="1" l="1"/>
  <c r="G37" i="1" s="1"/>
  <c r="C38" i="1"/>
  <c r="H38" i="1"/>
  <c r="H39" i="1" l="1"/>
  <c r="E38" i="1"/>
  <c r="G38" i="1" s="1"/>
  <c r="C39" i="1"/>
  <c r="I37" i="1"/>
  <c r="H40" i="1" l="1"/>
  <c r="E39" i="1"/>
  <c r="G39" i="1" s="1"/>
  <c r="C40" i="1"/>
  <c r="C41" i="1" l="1"/>
  <c r="E40" i="1"/>
  <c r="G40" i="1" s="1"/>
  <c r="H41" i="1"/>
  <c r="C42" i="1" l="1"/>
  <c r="E41" i="1"/>
  <c r="G41" i="1" s="1"/>
  <c r="H42" i="1"/>
  <c r="C43" i="1" l="1"/>
  <c r="E42" i="1"/>
  <c r="G42" i="1" s="1"/>
  <c r="H43" i="1"/>
  <c r="E43" i="1" l="1"/>
  <c r="G43" i="1" s="1"/>
  <c r="C44" i="1"/>
  <c r="H44" i="1"/>
  <c r="C45" i="1" l="1"/>
  <c r="E44" i="1"/>
  <c r="G44" i="1" s="1"/>
  <c r="H45" i="1"/>
  <c r="C46" i="1" l="1"/>
  <c r="E45" i="1"/>
  <c r="G45" i="1" s="1"/>
  <c r="H46" i="1"/>
  <c r="C47" i="1" l="1"/>
  <c r="E46" i="1"/>
  <c r="G46" i="1" s="1"/>
  <c r="H47" i="1"/>
  <c r="C48" i="1" l="1"/>
  <c r="E47" i="1"/>
  <c r="G47" i="1" s="1"/>
  <c r="H48" i="1"/>
  <c r="H49" i="1" l="1"/>
  <c r="C49" i="1"/>
  <c r="E48" i="1"/>
  <c r="G48" i="1" s="1"/>
  <c r="H50" i="1" l="1"/>
  <c r="C50" i="1"/>
  <c r="E49" i="1"/>
  <c r="G49" i="1" s="1"/>
  <c r="E50" i="1" l="1"/>
  <c r="G50" i="1" s="1"/>
  <c r="C51" i="1"/>
  <c r="H51" i="1"/>
  <c r="I49" i="1"/>
  <c r="H52" i="1" l="1"/>
  <c r="E51" i="1"/>
  <c r="G51" i="1" s="1"/>
  <c r="C52" i="1"/>
  <c r="H53" i="1" l="1"/>
  <c r="E52" i="1"/>
  <c r="G52" i="1" s="1"/>
  <c r="C53" i="1"/>
  <c r="H54" i="1" l="1"/>
  <c r="C54" i="1"/>
  <c r="E53" i="1"/>
  <c r="G53" i="1" s="1"/>
  <c r="E54" i="1" l="1"/>
  <c r="G54" i="1" s="1"/>
  <c r="C55" i="1"/>
  <c r="H55" i="1"/>
  <c r="C56" i="1" l="1"/>
  <c r="E55" i="1"/>
  <c r="G55" i="1" s="1"/>
  <c r="H56" i="1"/>
  <c r="H57" i="1" l="1"/>
  <c r="C57" i="1"/>
  <c r="E56" i="1"/>
  <c r="G56" i="1" s="1"/>
  <c r="E57" i="1" l="1"/>
  <c r="G57" i="1" s="1"/>
  <c r="C58" i="1"/>
  <c r="H58" i="1"/>
  <c r="C59" i="1" l="1"/>
  <c r="E58" i="1"/>
  <c r="G58" i="1" s="1"/>
  <c r="H59" i="1"/>
  <c r="C60" i="1" l="1"/>
  <c r="E59" i="1"/>
  <c r="G59" i="1" s="1"/>
  <c r="H60" i="1"/>
  <c r="E60" i="1" l="1"/>
  <c r="G60" i="1" s="1"/>
  <c r="C61" i="1"/>
  <c r="H61" i="1"/>
  <c r="C62" i="1" l="1"/>
  <c r="E61" i="1"/>
  <c r="G61" i="1" s="1"/>
  <c r="I61" i="1" s="1"/>
  <c r="H62" i="1"/>
  <c r="C63" i="1" l="1"/>
  <c r="E62" i="1"/>
  <c r="G62" i="1" s="1"/>
  <c r="H63" i="1"/>
  <c r="H64" i="1" l="1"/>
  <c r="C64" i="1"/>
  <c r="E63" i="1"/>
  <c r="G63" i="1" s="1"/>
  <c r="H65" i="1" l="1"/>
  <c r="E64" i="1"/>
  <c r="G64" i="1" s="1"/>
  <c r="C65" i="1"/>
  <c r="E65" i="1" l="1"/>
  <c r="G65" i="1" s="1"/>
  <c r="C66" i="1"/>
  <c r="H66" i="1"/>
  <c r="C67" i="1" l="1"/>
  <c r="E66" i="1"/>
  <c r="G66" i="1" s="1"/>
  <c r="H67" i="1"/>
  <c r="H68" i="1" l="1"/>
  <c r="E67" i="1"/>
  <c r="G67" i="1" s="1"/>
  <c r="C68" i="1"/>
  <c r="H69" i="1" l="1"/>
  <c r="C69" i="1"/>
  <c r="E68" i="1"/>
  <c r="G68" i="1" s="1"/>
  <c r="C70" i="1" l="1"/>
  <c r="E69" i="1"/>
  <c r="G69" i="1" s="1"/>
  <c r="H70" i="1"/>
  <c r="H71" i="1" l="1"/>
  <c r="C71" i="1"/>
  <c r="E70" i="1"/>
  <c r="G70" i="1" s="1"/>
  <c r="H72" i="1" l="1"/>
  <c r="E71" i="1"/>
  <c r="G71" i="1" s="1"/>
  <c r="C72" i="1"/>
  <c r="H73" i="1" l="1"/>
  <c r="C73" i="1"/>
  <c r="E72" i="1"/>
  <c r="G72" i="1" s="1"/>
  <c r="H74" i="1" l="1"/>
  <c r="C74" i="1"/>
  <c r="E73" i="1"/>
  <c r="G73" i="1" s="1"/>
  <c r="I73" i="1" s="1"/>
  <c r="H75" i="1" l="1"/>
  <c r="C75" i="1"/>
  <c r="E74" i="1"/>
  <c r="G74" i="1" s="1"/>
  <c r="H76" i="1" l="1"/>
  <c r="C76" i="1"/>
  <c r="E75" i="1"/>
  <c r="G75" i="1" s="1"/>
  <c r="H77" i="1" l="1"/>
  <c r="C77" i="1"/>
  <c r="E76" i="1"/>
  <c r="G76" i="1" s="1"/>
  <c r="H78" i="1" l="1"/>
  <c r="C78" i="1"/>
  <c r="E77" i="1"/>
  <c r="G77" i="1" s="1"/>
  <c r="H79" i="1" l="1"/>
  <c r="E78" i="1"/>
  <c r="G78" i="1" s="1"/>
  <c r="C79" i="1"/>
  <c r="E79" i="1" l="1"/>
  <c r="G79" i="1" s="1"/>
  <c r="C80" i="1"/>
  <c r="H80" i="1"/>
  <c r="H81" i="1" l="1"/>
  <c r="C81" i="1"/>
  <c r="E80" i="1"/>
  <c r="G80" i="1" s="1"/>
  <c r="E81" i="1" l="1"/>
  <c r="G81" i="1" s="1"/>
  <c r="C82" i="1"/>
  <c r="H82" i="1"/>
  <c r="H83" i="1" l="1"/>
  <c r="C83" i="1"/>
  <c r="E82" i="1"/>
  <c r="G82" i="1" s="1"/>
  <c r="H84" i="1" l="1"/>
  <c r="C84" i="1"/>
  <c r="E83" i="1"/>
  <c r="G83" i="1" s="1"/>
  <c r="E84" i="1" l="1"/>
  <c r="G84" i="1" s="1"/>
  <c r="C85" i="1"/>
  <c r="H85" i="1"/>
  <c r="H86" i="1" l="1"/>
  <c r="C86" i="1"/>
  <c r="E85" i="1"/>
  <c r="G85" i="1" s="1"/>
  <c r="I85" i="1" s="1"/>
  <c r="H87" i="1" l="1"/>
  <c r="C87" i="1"/>
  <c r="E86" i="1"/>
  <c r="G86" i="1" s="1"/>
  <c r="H88" i="1" l="1"/>
  <c r="C88" i="1"/>
  <c r="E87" i="1"/>
  <c r="G87" i="1" s="1"/>
  <c r="E88" i="1" l="1"/>
  <c r="G88" i="1" s="1"/>
  <c r="C89" i="1"/>
  <c r="H89" i="1"/>
  <c r="H90" i="1" l="1"/>
  <c r="E89" i="1"/>
  <c r="G89" i="1" s="1"/>
  <c r="C90" i="1"/>
  <c r="H91" i="1" l="1"/>
  <c r="E90" i="1"/>
  <c r="G90" i="1" s="1"/>
  <c r="C91" i="1"/>
  <c r="H92" i="1" l="1"/>
  <c r="E91" i="1"/>
  <c r="G91" i="1" s="1"/>
  <c r="C92" i="1"/>
  <c r="H93" i="1" l="1"/>
  <c r="C93" i="1"/>
  <c r="E92" i="1"/>
  <c r="G92" i="1" s="1"/>
  <c r="H94" i="1" l="1"/>
  <c r="C94" i="1"/>
  <c r="E93" i="1"/>
  <c r="G93" i="1" s="1"/>
  <c r="H95" i="1" l="1"/>
  <c r="C95" i="1"/>
  <c r="E94" i="1"/>
  <c r="G94" i="1" s="1"/>
  <c r="H96" i="1" l="1"/>
  <c r="C96" i="1"/>
  <c r="E95" i="1"/>
  <c r="G95" i="1" s="1"/>
  <c r="H97" i="1" l="1"/>
  <c r="C97" i="1"/>
  <c r="E96" i="1"/>
  <c r="G96" i="1" s="1"/>
  <c r="H98" i="1" l="1"/>
  <c r="E97" i="1"/>
  <c r="G97" i="1" s="1"/>
  <c r="I97" i="1" s="1"/>
  <c r="C98" i="1"/>
  <c r="H99" i="1" l="1"/>
  <c r="C99" i="1"/>
  <c r="E98" i="1"/>
  <c r="G98" i="1" s="1"/>
  <c r="H100" i="1" l="1"/>
  <c r="C100" i="1"/>
  <c r="E99" i="1"/>
  <c r="G99" i="1" s="1"/>
  <c r="E100" i="1" l="1"/>
  <c r="G100" i="1" s="1"/>
  <c r="C101" i="1"/>
  <c r="H101" i="1"/>
  <c r="H102" i="1" l="1"/>
  <c r="E101" i="1"/>
  <c r="G101" i="1" s="1"/>
  <c r="C102" i="1"/>
  <c r="H103" i="1" l="1"/>
  <c r="E102" i="1"/>
  <c r="G102" i="1" s="1"/>
  <c r="C103" i="1"/>
  <c r="H104" i="1" l="1"/>
  <c r="E103" i="1"/>
  <c r="G103" i="1" s="1"/>
  <c r="C104" i="1"/>
  <c r="H105" i="1" l="1"/>
  <c r="C105" i="1"/>
  <c r="E104" i="1"/>
  <c r="G104" i="1" s="1"/>
  <c r="H106" i="1" l="1"/>
  <c r="C106" i="1"/>
  <c r="E105" i="1"/>
  <c r="G105" i="1" s="1"/>
  <c r="H107" i="1" l="1"/>
  <c r="E106" i="1"/>
  <c r="G106" i="1" s="1"/>
  <c r="C107" i="1"/>
  <c r="H108" i="1" l="1"/>
  <c r="C108" i="1"/>
  <c r="E107" i="1"/>
  <c r="G108" i="1" s="1"/>
  <c r="G107" i="1"/>
  <c r="H109" i="1" l="1"/>
  <c r="E108" i="1"/>
  <c r="G109" i="1" s="1"/>
  <c r="I109" i="1" s="1"/>
  <c r="C109" i="1"/>
  <c r="H110" i="1" l="1"/>
  <c r="C110" i="1"/>
  <c r="E109" i="1"/>
  <c r="G110" i="1" s="1"/>
  <c r="E110" i="1" l="1"/>
  <c r="G111" i="1" s="1"/>
  <c r="C111" i="1"/>
  <c r="H111" i="1"/>
  <c r="H112" i="1" l="1"/>
  <c r="E111" i="1"/>
  <c r="G112" i="1" s="1"/>
  <c r="C112" i="1"/>
  <c r="C113" i="1" l="1"/>
  <c r="E112" i="1"/>
  <c r="G113" i="1" s="1"/>
  <c r="H113" i="1"/>
  <c r="C114" i="1" l="1"/>
  <c r="E113" i="1"/>
  <c r="G114" i="1" s="1"/>
  <c r="H114" i="1"/>
  <c r="C115" i="1" l="1"/>
  <c r="E114" i="1"/>
  <c r="G115" i="1" s="1"/>
  <c r="H115" i="1"/>
  <c r="C116" i="1" l="1"/>
  <c r="E115" i="1"/>
  <c r="G116" i="1" s="1"/>
  <c r="H116" i="1"/>
  <c r="H117" i="1" l="1"/>
  <c r="E116" i="1"/>
  <c r="G117" i="1" s="1"/>
  <c r="C117" i="1"/>
  <c r="H118" i="1" l="1"/>
  <c r="E117" i="1"/>
  <c r="G118" i="1" s="1"/>
  <c r="C118" i="1"/>
  <c r="C119" i="1" l="1"/>
  <c r="E118" i="1"/>
  <c r="G119" i="1" s="1"/>
  <c r="H119" i="1"/>
  <c r="H120" i="1" s="1"/>
  <c r="H121" i="1" s="1"/>
  <c r="H122" i="1" s="1"/>
  <c r="H123" i="1" s="1"/>
  <c r="H124" i="1" s="1"/>
  <c r="H125" i="1" s="1"/>
  <c r="H126" i="1" s="1"/>
  <c r="H127" i="1" s="1"/>
  <c r="H128" i="1" l="1"/>
  <c r="H129" i="1" s="1"/>
  <c r="H130" i="1" s="1"/>
  <c r="H131" i="1" s="1"/>
  <c r="E119" i="1"/>
  <c r="G120" i="1" s="1"/>
  <c r="C120" i="1"/>
  <c r="H132" i="1" l="1"/>
  <c r="H133" i="1" s="1"/>
  <c r="H134" i="1" s="1"/>
  <c r="H135" i="1" s="1"/>
  <c r="H136" i="1" s="1"/>
  <c r="C121" i="1"/>
  <c r="E120" i="1"/>
  <c r="G121" i="1" s="1"/>
  <c r="I121" i="1" s="1"/>
  <c r="C122" i="1" l="1"/>
  <c r="E121" i="1"/>
  <c r="G122" i="1" s="1"/>
  <c r="C123" i="1" l="1"/>
  <c r="E122" i="1"/>
  <c r="G123" i="1" s="1"/>
  <c r="C124" i="1" l="1"/>
  <c r="E123" i="1"/>
  <c r="G124" i="1" s="1"/>
  <c r="C125" i="1" l="1"/>
  <c r="E124" i="1"/>
  <c r="G125" i="1" s="1"/>
  <c r="C126" i="1" l="1"/>
  <c r="E125" i="1"/>
  <c r="G126" i="1" s="1"/>
  <c r="C127" i="1" l="1"/>
  <c r="C128" i="1" s="1"/>
  <c r="E126" i="1"/>
  <c r="G127" i="1" s="1"/>
  <c r="C129" i="1" l="1"/>
  <c r="E128" i="1"/>
  <c r="G129" i="1" s="1"/>
  <c r="E127" i="1"/>
  <c r="G128" i="1" l="1"/>
  <c r="C130" i="1"/>
  <c r="E129" i="1"/>
  <c r="G130" i="1" s="1"/>
  <c r="C131" i="1" l="1"/>
  <c r="E130" i="1"/>
  <c r="G131" i="1" s="1"/>
  <c r="C132" i="1" l="1"/>
  <c r="E131" i="1"/>
  <c r="G132" i="1" s="1"/>
  <c r="E132" i="1" l="1"/>
  <c r="G133" i="1" s="1"/>
  <c r="I133" i="1" s="1"/>
  <c r="C133" i="1"/>
  <c r="C134" i="1" l="1"/>
  <c r="E133" i="1"/>
  <c r="G134" i="1" s="1"/>
  <c r="C135" i="1" l="1"/>
  <c r="E134" i="1"/>
  <c r="G135" i="1" s="1"/>
  <c r="C136" i="1" l="1"/>
  <c r="E136" i="1" s="1"/>
  <c r="E135" i="1"/>
  <c r="G136" i="1" s="1"/>
  <c r="G137" i="1" s="1"/>
  <c r="I136" i="1" l="1"/>
  <c r="I137" i="1" s="1"/>
</calcChain>
</file>

<file path=xl/sharedStrings.xml><?xml version="1.0" encoding="utf-8"?>
<sst xmlns="http://schemas.openxmlformats.org/spreadsheetml/2006/main" count="22" uniqueCount="22">
  <si>
    <t>PODSTAWOWE PARAMETRY FINANSOWANIA</t>
  </si>
  <si>
    <t>Podstawa oprocentowania</t>
  </si>
  <si>
    <t xml:space="preserve">Wibor 3 M </t>
  </si>
  <si>
    <t>Marża</t>
  </si>
  <si>
    <t>Data</t>
  </si>
  <si>
    <t>Baza % rocznie</t>
  </si>
  <si>
    <t xml:space="preserve">Stopa % </t>
  </si>
  <si>
    <t>Rata kapitałowa</t>
  </si>
  <si>
    <t>Saldo zadłużenia</t>
  </si>
  <si>
    <t>Kwota kredytu w zł</t>
  </si>
  <si>
    <t>Ogółem</t>
  </si>
  <si>
    <t>Naliczone odsetki miesięczne</t>
  </si>
  <si>
    <t>Marża /obejmuje całość obsługi kredytu/ w %</t>
  </si>
  <si>
    <t>Oprocentowanie łącznie w %</t>
  </si>
  <si>
    <t>4=2+3</t>
  </si>
  <si>
    <t>Odsetki roczne</t>
  </si>
  <si>
    <t>x</t>
  </si>
  <si>
    <t>Poz.</t>
  </si>
  <si>
    <t xml:space="preserve"> </t>
  </si>
  <si>
    <t>WIBOR 3M w %</t>
  </si>
  <si>
    <t>Termin wykorzystania kredytu w pełnej wysokości , jednorazowo</t>
  </si>
  <si>
    <t>Załącznik nr 1a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</si>
</sst>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"/>
  </numFmts>
  <fonts count="16" x14ac:knownFonts="1"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sz val="9"/>
      <name val="Times New Roman"/>
      <family val="1"/>
    </font>
    <font>
      <b/>
      <i/>
      <sz val="9"/>
      <name val="Arial CE"/>
      <charset val="238"/>
    </font>
    <font>
      <b/>
      <sz val="9"/>
      <color indexed="8"/>
      <name val="Arial CE"/>
      <family val="2"/>
      <charset val="238"/>
    </font>
    <font>
      <b/>
      <i/>
      <sz val="9"/>
      <color indexed="8"/>
      <name val="Arial CE"/>
      <family val="2"/>
      <charset val="238"/>
    </font>
    <font>
      <sz val="11"/>
      <name val="Times New Roman"/>
      <family val="1"/>
      <charset val="238"/>
    </font>
    <font>
      <sz val="10"/>
      <color theme="1"/>
      <name val="Arial CE"/>
      <family val="2"/>
      <charset val="238"/>
    </font>
    <font>
      <b/>
      <sz val="10"/>
      <name val="Arial CE"/>
      <charset val="238"/>
    </font>
    <font>
      <b/>
      <sz val="9"/>
      <color indexed="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1" fillId="0" borderId="0" xfId="0" applyNumberFormat="1" applyFont="1"/>
    <xf numFmtId="10" fontId="1" fillId="0" borderId="0" xfId="0" applyNumberFormat="1" applyFont="1"/>
    <xf numFmtId="0" fontId="1" fillId="0" borderId="0" xfId="0" applyFont="1"/>
    <xf numFmtId="4" fontId="1" fillId="0" borderId="0" xfId="0" applyNumberFormat="1" applyFont="1" applyFill="1"/>
    <xf numFmtId="0" fontId="1" fillId="0" borderId="0" xfId="0" applyFont="1" applyAlignment="1">
      <alignment vertical="center"/>
    </xf>
    <xf numFmtId="0" fontId="2" fillId="0" borderId="0" xfId="0" applyFont="1"/>
    <xf numFmtId="164" fontId="3" fillId="0" borderId="0" xfId="0" applyNumberFormat="1" applyFont="1"/>
    <xf numFmtId="10" fontId="3" fillId="0" borderId="0" xfId="0" applyNumberFormat="1" applyFont="1"/>
    <xf numFmtId="4" fontId="4" fillId="0" borderId="0" xfId="0" applyNumberFormat="1" applyFont="1"/>
    <xf numFmtId="0" fontId="3" fillId="0" borderId="0" xfId="0" applyFont="1"/>
    <xf numFmtId="4" fontId="3" fillId="0" borderId="0" xfId="0" applyNumberFormat="1" applyFont="1"/>
    <xf numFmtId="164" fontId="5" fillId="2" borderId="0" xfId="0" applyNumberFormat="1" applyFont="1" applyFill="1" applyBorder="1" applyAlignment="1"/>
    <xf numFmtId="4" fontId="3" fillId="0" borderId="0" xfId="0" applyNumberFormat="1" applyFont="1" applyFill="1"/>
    <xf numFmtId="4" fontId="5" fillId="3" borderId="1" xfId="0" applyNumberFormat="1" applyFont="1" applyFill="1" applyBorder="1" applyAlignment="1"/>
    <xf numFmtId="164" fontId="5" fillId="0" borderId="0" xfId="0" applyNumberFormat="1" applyFont="1" applyBorder="1" applyAlignment="1">
      <alignment horizontal="left"/>
    </xf>
    <xf numFmtId="4" fontId="5" fillId="3" borderId="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10" fontId="5" fillId="3" borderId="1" xfId="0" applyNumberFormat="1" applyFont="1" applyFill="1" applyBorder="1" applyAlignment="1"/>
    <xf numFmtId="0" fontId="8" fillId="0" borderId="0" xfId="0" applyFont="1"/>
    <xf numFmtId="10" fontId="7" fillId="3" borderId="1" xfId="0" applyNumberFormat="1" applyFont="1" applyFill="1" applyBorder="1" applyAlignment="1"/>
    <xf numFmtId="10" fontId="5" fillId="0" borderId="0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4" fontId="9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1" xfId="0" applyNumberFormat="1" applyFont="1" applyBorder="1"/>
    <xf numFmtId="164" fontId="4" fillId="0" borderId="0" xfId="0" applyNumberFormat="1" applyFont="1"/>
    <xf numFmtId="4" fontId="10" fillId="0" borderId="1" xfId="0" applyNumberFormat="1" applyFont="1" applyFill="1" applyBorder="1"/>
    <xf numFmtId="4" fontId="11" fillId="0" borderId="1" xfId="0" applyNumberFormat="1" applyFont="1" applyFill="1" applyBorder="1"/>
    <xf numFmtId="10" fontId="3" fillId="0" borderId="2" xfId="0" applyNumberFormat="1" applyFont="1" applyFill="1" applyBorder="1"/>
    <xf numFmtId="10" fontId="6" fillId="0" borderId="3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64" fontId="7" fillId="0" borderId="4" xfId="0" applyNumberFormat="1" applyFont="1" applyBorder="1" applyAlignment="1"/>
    <xf numFmtId="164" fontId="7" fillId="0" borderId="5" xfId="0" applyNumberFormat="1" applyFont="1" applyBorder="1" applyAlignment="1"/>
    <xf numFmtId="49" fontId="3" fillId="6" borderId="1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/>
    <xf numFmtId="4" fontId="9" fillId="0" borderId="6" xfId="0" applyNumberFormat="1" applyFont="1" applyFill="1" applyBorder="1"/>
    <xf numFmtId="4" fontId="4" fillId="0" borderId="6" xfId="0" applyNumberFormat="1" applyFont="1" applyFill="1" applyBorder="1"/>
    <xf numFmtId="4" fontId="1" fillId="0" borderId="1" xfId="0" applyNumberFormat="1" applyFont="1" applyBorder="1"/>
    <xf numFmtId="4" fontId="2" fillId="0" borderId="1" xfId="0" applyNumberFormat="1" applyFont="1" applyBorder="1"/>
    <xf numFmtId="10" fontId="6" fillId="7" borderId="3" xfId="0" applyNumberFormat="1" applyFont="1" applyFill="1" applyBorder="1"/>
    <xf numFmtId="10" fontId="3" fillId="7" borderId="2" xfId="0" applyNumberFormat="1" applyFont="1" applyFill="1" applyBorder="1"/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164" fontId="5" fillId="4" borderId="5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/>
    <xf numFmtId="14" fontId="4" fillId="0" borderId="5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3" fillId="8" borderId="1" xfId="0" applyFont="1" applyFill="1" applyBorder="1"/>
    <xf numFmtId="0" fontId="1" fillId="8" borderId="1" xfId="0" applyFont="1" applyFill="1" applyBorder="1"/>
    <xf numFmtId="0" fontId="14" fillId="7" borderId="1" xfId="0" applyFont="1" applyFill="1" applyBorder="1" applyAlignment="1">
      <alignment vertical="center"/>
    </xf>
    <xf numFmtId="10" fontId="4" fillId="7" borderId="2" xfId="0" applyNumberFormat="1" applyFont="1" applyFill="1" applyBorder="1"/>
    <xf numFmtId="10" fontId="4" fillId="7" borderId="3" xfId="0" applyNumberFormat="1" applyFont="1" applyFill="1" applyBorder="1"/>
    <xf numFmtId="10" fontId="4" fillId="0" borderId="3" xfId="0" applyNumberFormat="1" applyFont="1" applyFill="1" applyBorder="1"/>
    <xf numFmtId="4" fontId="15" fillId="0" borderId="1" xfId="0" applyNumberFormat="1" applyFont="1" applyFill="1" applyBorder="1"/>
    <xf numFmtId="4" fontId="14" fillId="0" borderId="1" xfId="0" applyNumberFormat="1" applyFont="1" applyBorder="1"/>
    <xf numFmtId="4" fontId="3" fillId="0" borderId="0" xfId="0" applyNumberFormat="1" applyFont="1" applyFill="1" applyBorder="1"/>
    <xf numFmtId="0" fontId="13" fillId="0" borderId="0" xfId="0" applyFont="1" applyBorder="1"/>
    <xf numFmtId="0" fontId="12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5" fillId="5" borderId="4" xfId="0" applyNumberFormat="1" applyFont="1" applyFill="1" applyBorder="1" applyAlignment="1">
      <alignment horizontal="center" wrapText="1"/>
    </xf>
    <xf numFmtId="164" fontId="5" fillId="5" borderId="5" xfId="0" applyNumberFormat="1" applyFont="1" applyFill="1" applyBorder="1" applyAlignment="1">
      <alignment horizontal="center" wrapText="1"/>
    </xf>
    <xf numFmtId="164" fontId="7" fillId="0" borderId="4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left" wrapText="1"/>
    </xf>
    <xf numFmtId="164" fontId="4" fillId="0" borderId="4" xfId="0" applyNumberFormat="1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left"/>
    </xf>
    <xf numFmtId="164" fontId="7" fillId="0" borderId="6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164" fontId="7" fillId="0" borderId="5" xfId="0" applyNumberFormat="1" applyFont="1" applyBorder="1" applyAlignment="1">
      <alignment horizontal="left"/>
    </xf>
    <xf numFmtId="164" fontId="7" fillId="0" borderId="6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workbookViewId="0">
      <selection activeCell="F8" sqref="F8"/>
    </sheetView>
  </sheetViews>
  <sheetFormatPr defaultRowHeight="12.75" x14ac:dyDescent="0.2"/>
  <cols>
    <col min="1" max="1" width="4.5703125" style="3" customWidth="1"/>
    <col min="2" max="2" width="10.140625" style="1" customWidth="1"/>
    <col min="3" max="3" width="8.7109375" style="1" customWidth="1"/>
    <col min="4" max="4" width="12.140625" style="1" customWidth="1"/>
    <col min="5" max="5" width="12" style="2" customWidth="1"/>
    <col min="6" max="6" width="11.85546875" style="2" customWidth="1"/>
    <col min="7" max="7" width="11.42578125" style="4" customWidth="1"/>
    <col min="8" max="8" width="13.28515625" style="3" customWidth="1"/>
    <col min="9" max="9" width="10" style="3" customWidth="1"/>
    <col min="10" max="10" width="13.5703125" style="3" customWidth="1"/>
    <col min="11" max="11" width="14" style="3" customWidth="1"/>
    <col min="12" max="12" width="14.140625" style="3" customWidth="1"/>
    <col min="13" max="13" width="13.42578125" style="3" customWidth="1"/>
    <col min="14" max="14" width="14.42578125" style="3" customWidth="1"/>
    <col min="15" max="16384" width="9.140625" style="3"/>
  </cols>
  <sheetData>
    <row r="1" spans="1:10" ht="15" x14ac:dyDescent="0.2">
      <c r="A1" s="82" t="s">
        <v>21</v>
      </c>
      <c r="B1" s="82"/>
      <c r="C1" s="82"/>
      <c r="D1" s="82"/>
      <c r="E1" s="8"/>
      <c r="F1" s="8"/>
      <c r="G1" s="9"/>
      <c r="H1" s="67"/>
      <c r="I1" s="67"/>
    </row>
    <row r="2" spans="1:10" x14ac:dyDescent="0.2">
      <c r="B2" s="27"/>
      <c r="C2" s="27"/>
      <c r="D2" s="7"/>
      <c r="E2" s="8"/>
      <c r="F2" s="8"/>
      <c r="G2" s="11"/>
      <c r="H2" s="10"/>
    </row>
    <row r="3" spans="1:10" x14ac:dyDescent="0.2">
      <c r="B3" s="7"/>
      <c r="C3" s="7"/>
      <c r="D3" s="7"/>
      <c r="E3" s="8"/>
      <c r="F3" s="8"/>
      <c r="G3" s="11"/>
      <c r="H3" s="10"/>
    </row>
    <row r="4" spans="1:10" ht="26.25" customHeight="1" x14ac:dyDescent="0.2">
      <c r="A4" s="57" t="s">
        <v>17</v>
      </c>
      <c r="B4" s="70" t="s">
        <v>0</v>
      </c>
      <c r="C4" s="70"/>
      <c r="D4" s="70"/>
      <c r="E4" s="71"/>
      <c r="F4" s="12"/>
      <c r="G4" s="13"/>
      <c r="H4" s="10"/>
    </row>
    <row r="5" spans="1:10" ht="19.5" customHeight="1" x14ac:dyDescent="0.2">
      <c r="A5" s="58">
        <v>1</v>
      </c>
      <c r="B5" s="74" t="s">
        <v>9</v>
      </c>
      <c r="C5" s="74"/>
      <c r="D5" s="75"/>
      <c r="E5" s="14">
        <v>2800000</v>
      </c>
      <c r="F5" s="15"/>
      <c r="G5" s="13"/>
      <c r="H5" s="10"/>
    </row>
    <row r="6" spans="1:10" ht="15" customHeight="1" x14ac:dyDescent="0.2">
      <c r="A6" s="58">
        <v>2</v>
      </c>
      <c r="B6" s="35" t="s">
        <v>1</v>
      </c>
      <c r="C6" s="35"/>
      <c r="D6" s="36"/>
      <c r="E6" s="16" t="s">
        <v>2</v>
      </c>
      <c r="F6" s="17"/>
      <c r="G6" s="65"/>
      <c r="H6" s="10"/>
    </row>
    <row r="7" spans="1:10" ht="17.25" customHeight="1" x14ac:dyDescent="0.2">
      <c r="A7" s="58">
        <v>3</v>
      </c>
      <c r="B7" s="76" t="s">
        <v>19</v>
      </c>
      <c r="C7" s="77"/>
      <c r="D7" s="78"/>
      <c r="E7" s="18">
        <v>1.7299999999999999E-2</v>
      </c>
      <c r="F7" s="19"/>
      <c r="G7" s="66" t="s">
        <v>18</v>
      </c>
      <c r="H7" s="10"/>
    </row>
    <row r="8" spans="1:10" ht="29.25" customHeight="1" x14ac:dyDescent="0.2">
      <c r="A8" s="58">
        <v>4</v>
      </c>
      <c r="B8" s="72" t="s">
        <v>12</v>
      </c>
      <c r="C8" s="72"/>
      <c r="D8" s="73"/>
      <c r="E8" s="20">
        <v>0</v>
      </c>
      <c r="F8" s="21"/>
      <c r="G8" s="65"/>
      <c r="H8" s="10"/>
    </row>
    <row r="9" spans="1:10" ht="15.75" customHeight="1" x14ac:dyDescent="0.2">
      <c r="A9" s="58">
        <v>5</v>
      </c>
      <c r="B9" s="35" t="s">
        <v>13</v>
      </c>
      <c r="C9" s="35"/>
      <c r="D9" s="36"/>
      <c r="E9" s="18">
        <f>E7+E8</f>
        <v>1.7299999999999999E-2</v>
      </c>
      <c r="F9" s="21"/>
      <c r="G9" s="13"/>
      <c r="H9" s="10"/>
    </row>
    <row r="10" spans="1:10" ht="30.75" customHeight="1" x14ac:dyDescent="0.2">
      <c r="A10" s="58">
        <v>6</v>
      </c>
      <c r="B10" s="79" t="s">
        <v>20</v>
      </c>
      <c r="C10" s="80"/>
      <c r="D10" s="81"/>
      <c r="E10" s="22">
        <v>42919</v>
      </c>
      <c r="F10" s="21"/>
      <c r="G10" s="13"/>
      <c r="H10" s="10"/>
    </row>
    <row r="11" spans="1:10" x14ac:dyDescent="0.2">
      <c r="A11" s="58"/>
      <c r="B11" s="7"/>
      <c r="C11" s="7"/>
      <c r="D11" s="7"/>
      <c r="E11" s="8"/>
      <c r="F11" s="23"/>
      <c r="G11" s="13"/>
      <c r="H11" s="10"/>
    </row>
    <row r="12" spans="1:10" ht="27" customHeight="1" x14ac:dyDescent="0.2">
      <c r="A12" s="54"/>
      <c r="B12" s="50" t="s">
        <v>4</v>
      </c>
      <c r="C12" s="32" t="s">
        <v>5</v>
      </c>
      <c r="D12" s="33" t="s">
        <v>3</v>
      </c>
      <c r="E12" s="33" t="s">
        <v>6</v>
      </c>
      <c r="F12" s="8"/>
      <c r="G12" s="13"/>
      <c r="H12" s="10"/>
    </row>
    <row r="13" spans="1:10" ht="12.75" customHeight="1" x14ac:dyDescent="0.2">
      <c r="A13" s="54"/>
      <c r="B13" s="38">
        <v>1</v>
      </c>
      <c r="C13" s="38">
        <v>2</v>
      </c>
      <c r="D13" s="39">
        <v>3</v>
      </c>
      <c r="E13" s="39" t="s">
        <v>14</v>
      </c>
      <c r="F13" s="37">
        <v>5</v>
      </c>
      <c r="G13" s="37">
        <v>6</v>
      </c>
      <c r="H13" s="37">
        <v>8</v>
      </c>
      <c r="I13" s="37">
        <v>9</v>
      </c>
    </row>
    <row r="14" spans="1:10" s="5" customFormat="1" ht="55.5" customHeight="1" x14ac:dyDescent="0.2">
      <c r="A14" s="55"/>
      <c r="B14" s="51"/>
      <c r="C14" s="30"/>
      <c r="D14" s="31"/>
      <c r="E14" s="31"/>
      <c r="F14" s="32" t="s">
        <v>7</v>
      </c>
      <c r="G14" s="32" t="s">
        <v>11</v>
      </c>
      <c r="H14" s="32" t="s">
        <v>8</v>
      </c>
      <c r="I14" s="32" t="s">
        <v>15</v>
      </c>
      <c r="J14" s="34"/>
    </row>
    <row r="15" spans="1:10" x14ac:dyDescent="0.2">
      <c r="A15" s="56">
        <v>19</v>
      </c>
      <c r="B15" s="53">
        <v>42825</v>
      </c>
      <c r="C15" s="46">
        <f>E7</f>
        <v>1.7299999999999999E-2</v>
      </c>
      <c r="D15" s="45">
        <f>E8</f>
        <v>0</v>
      </c>
      <c r="E15" s="31">
        <f t="shared" ref="E15:E63" si="0">C15+D15</f>
        <v>1.7299999999999999E-2</v>
      </c>
      <c r="F15" s="49"/>
      <c r="G15" s="28"/>
      <c r="H15" s="40">
        <f>E5</f>
        <v>2800000</v>
      </c>
      <c r="I15" s="43"/>
    </row>
    <row r="16" spans="1:10" s="6" customFormat="1" x14ac:dyDescent="0.2">
      <c r="A16" s="56">
        <v>24</v>
      </c>
      <c r="B16" s="53">
        <v>42825</v>
      </c>
      <c r="C16" s="46">
        <f>C15</f>
        <v>1.7299999999999999E-2</v>
      </c>
      <c r="D16" s="45">
        <f>D15</f>
        <v>0</v>
      </c>
      <c r="E16" s="31">
        <f t="shared" si="0"/>
        <v>1.7299999999999999E-2</v>
      </c>
      <c r="F16" s="24"/>
      <c r="G16" s="29">
        <f t="shared" ref="G16:G22" si="1">H16*E16/365*(B16-B15)</f>
        <v>0</v>
      </c>
      <c r="H16" s="41">
        <f t="shared" ref="H16:H47" si="2">H15-F16</f>
        <v>2800000</v>
      </c>
      <c r="I16" s="44"/>
    </row>
    <row r="17" spans="1:9" x14ac:dyDescent="0.2">
      <c r="A17" s="56">
        <v>25</v>
      </c>
      <c r="B17" s="53">
        <v>42855</v>
      </c>
      <c r="C17" s="46">
        <f t="shared" ref="C17:C64" si="3">C16</f>
        <v>1.7299999999999999E-2</v>
      </c>
      <c r="D17" s="45">
        <f t="shared" ref="D17:D64" si="4">D16</f>
        <v>0</v>
      </c>
      <c r="E17" s="31">
        <f t="shared" si="0"/>
        <v>1.7299999999999999E-2</v>
      </c>
      <c r="F17" s="49"/>
      <c r="G17" s="28">
        <f t="shared" si="1"/>
        <v>3981.3698630136987</v>
      </c>
      <c r="H17" s="40">
        <f t="shared" si="2"/>
        <v>2800000</v>
      </c>
      <c r="I17" s="43"/>
    </row>
    <row r="18" spans="1:9" ht="12.75" customHeight="1" x14ac:dyDescent="0.2">
      <c r="A18" s="54">
        <v>26</v>
      </c>
      <c r="B18" s="53">
        <v>42886</v>
      </c>
      <c r="C18" s="46">
        <f t="shared" si="3"/>
        <v>1.7299999999999999E-2</v>
      </c>
      <c r="D18" s="45">
        <f t="shared" si="4"/>
        <v>0</v>
      </c>
      <c r="E18" s="31">
        <f t="shared" si="0"/>
        <v>1.7299999999999999E-2</v>
      </c>
      <c r="F18" s="25"/>
      <c r="G18" s="28">
        <f t="shared" si="1"/>
        <v>4114.0821917808225</v>
      </c>
      <c r="H18" s="40">
        <f t="shared" si="2"/>
        <v>2800000</v>
      </c>
      <c r="I18" s="43"/>
    </row>
    <row r="19" spans="1:9" s="6" customFormat="1" ht="12" customHeight="1" x14ac:dyDescent="0.2">
      <c r="A19" s="56">
        <v>27</v>
      </c>
      <c r="B19" s="53">
        <v>42916</v>
      </c>
      <c r="C19" s="46">
        <f t="shared" si="3"/>
        <v>1.7299999999999999E-2</v>
      </c>
      <c r="D19" s="45">
        <f t="shared" si="4"/>
        <v>0</v>
      </c>
      <c r="E19" s="31">
        <f t="shared" si="0"/>
        <v>1.7299999999999999E-2</v>
      </c>
      <c r="F19" s="24"/>
      <c r="G19" s="29">
        <f t="shared" si="1"/>
        <v>3981.3698630136987</v>
      </c>
      <c r="H19" s="41">
        <f t="shared" si="2"/>
        <v>2800000</v>
      </c>
      <c r="I19" s="44"/>
    </row>
    <row r="20" spans="1:9" x14ac:dyDescent="0.2">
      <c r="A20" s="56">
        <v>28</v>
      </c>
      <c r="B20" s="53">
        <v>42947</v>
      </c>
      <c r="C20" s="46">
        <f t="shared" si="3"/>
        <v>1.7299999999999999E-2</v>
      </c>
      <c r="D20" s="45">
        <f t="shared" si="4"/>
        <v>0</v>
      </c>
      <c r="E20" s="31">
        <f t="shared" si="0"/>
        <v>1.7299999999999999E-2</v>
      </c>
      <c r="F20" s="48"/>
      <c r="G20" s="28">
        <f t="shared" si="1"/>
        <v>4114.0821917808225</v>
      </c>
      <c r="H20" s="40">
        <f t="shared" si="2"/>
        <v>2800000</v>
      </c>
      <c r="I20" s="43"/>
    </row>
    <row r="21" spans="1:9" x14ac:dyDescent="0.2">
      <c r="A21" s="56">
        <v>29</v>
      </c>
      <c r="B21" s="53">
        <v>42978</v>
      </c>
      <c r="C21" s="46">
        <f t="shared" si="3"/>
        <v>1.7299999999999999E-2</v>
      </c>
      <c r="D21" s="45">
        <f t="shared" si="4"/>
        <v>0</v>
      </c>
      <c r="E21" s="31">
        <f t="shared" si="0"/>
        <v>1.7299999999999999E-2</v>
      </c>
      <c r="F21" s="48"/>
      <c r="G21" s="28">
        <f t="shared" si="1"/>
        <v>4114.0821917808225</v>
      </c>
      <c r="H21" s="40">
        <f t="shared" si="2"/>
        <v>2800000</v>
      </c>
      <c r="I21" s="43"/>
    </row>
    <row r="22" spans="1:9" s="6" customFormat="1" x14ac:dyDescent="0.2">
      <c r="A22" s="54">
        <v>30</v>
      </c>
      <c r="B22" s="53">
        <v>43008</v>
      </c>
      <c r="C22" s="46">
        <f t="shared" si="3"/>
        <v>1.7299999999999999E-2</v>
      </c>
      <c r="D22" s="45">
        <f t="shared" si="4"/>
        <v>0</v>
      </c>
      <c r="E22" s="31">
        <f t="shared" si="0"/>
        <v>1.7299999999999999E-2</v>
      </c>
      <c r="F22" s="24"/>
      <c r="G22" s="29">
        <f t="shared" si="1"/>
        <v>3981.3698630136987</v>
      </c>
      <c r="H22" s="41">
        <f t="shared" si="2"/>
        <v>2800000</v>
      </c>
      <c r="I22" s="44"/>
    </row>
    <row r="23" spans="1:9" x14ac:dyDescent="0.2">
      <c r="A23" s="56">
        <v>31</v>
      </c>
      <c r="B23" s="53">
        <v>43039</v>
      </c>
      <c r="C23" s="46">
        <f t="shared" si="3"/>
        <v>1.7299999999999999E-2</v>
      </c>
      <c r="D23" s="45">
        <f t="shared" si="4"/>
        <v>0</v>
      </c>
      <c r="E23" s="31">
        <f t="shared" si="0"/>
        <v>1.7299999999999999E-2</v>
      </c>
      <c r="F23" s="49"/>
      <c r="G23" s="28">
        <f>H22*E23/365*(B23-B22)</f>
        <v>4114.0821917808225</v>
      </c>
      <c r="H23" s="40">
        <f t="shared" si="2"/>
        <v>2800000</v>
      </c>
      <c r="I23" s="43"/>
    </row>
    <row r="24" spans="1:9" x14ac:dyDescent="0.2">
      <c r="A24" s="56">
        <v>32</v>
      </c>
      <c r="B24" s="53">
        <v>43069</v>
      </c>
      <c r="C24" s="46">
        <f t="shared" si="3"/>
        <v>1.7299999999999999E-2</v>
      </c>
      <c r="D24" s="45">
        <f t="shared" si="4"/>
        <v>0</v>
      </c>
      <c r="E24" s="31">
        <f t="shared" si="0"/>
        <v>1.7299999999999999E-2</v>
      </c>
      <c r="F24" s="25"/>
      <c r="G24" s="28">
        <f>H24*E24/365*(B24-B23)</f>
        <v>3981.3698630136987</v>
      </c>
      <c r="H24" s="40">
        <f t="shared" si="2"/>
        <v>2800000</v>
      </c>
      <c r="I24" s="43"/>
    </row>
    <row r="25" spans="1:9" s="6" customFormat="1" x14ac:dyDescent="0.2">
      <c r="A25" s="56">
        <v>33</v>
      </c>
      <c r="B25" s="52">
        <v>43100</v>
      </c>
      <c r="C25" s="60">
        <f t="shared" si="3"/>
        <v>1.7299999999999999E-2</v>
      </c>
      <c r="D25" s="61">
        <f t="shared" si="4"/>
        <v>0</v>
      </c>
      <c r="E25" s="62">
        <f t="shared" si="0"/>
        <v>1.7299999999999999E-2</v>
      </c>
      <c r="F25" s="25"/>
      <c r="G25" s="63">
        <f>H25*E25/365*(B25-B24)</f>
        <v>4114.0821917808225</v>
      </c>
      <c r="H25" s="42">
        <f t="shared" si="2"/>
        <v>2800000</v>
      </c>
      <c r="I25" s="64">
        <f>SUM(G16:G25)</f>
        <v>36495.890410958906</v>
      </c>
    </row>
    <row r="26" spans="1:9" x14ac:dyDescent="0.2">
      <c r="A26" s="54">
        <v>34</v>
      </c>
      <c r="B26" s="53">
        <v>43131</v>
      </c>
      <c r="C26" s="46">
        <f t="shared" si="3"/>
        <v>1.7299999999999999E-2</v>
      </c>
      <c r="D26" s="45">
        <f t="shared" si="4"/>
        <v>0</v>
      </c>
      <c r="E26" s="31">
        <f t="shared" si="0"/>
        <v>1.7299999999999999E-2</v>
      </c>
      <c r="F26" s="25"/>
      <c r="G26" s="28">
        <f t="shared" ref="G26:G49" si="5">H25*E26/365*(B26-B25)</f>
        <v>4114.0821917808225</v>
      </c>
      <c r="H26" s="42">
        <f t="shared" si="2"/>
        <v>2800000</v>
      </c>
      <c r="I26" s="43"/>
    </row>
    <row r="27" spans="1:9" x14ac:dyDescent="0.2">
      <c r="A27" s="56">
        <v>35</v>
      </c>
      <c r="B27" s="53">
        <v>43159</v>
      </c>
      <c r="C27" s="46">
        <f t="shared" si="3"/>
        <v>1.7299999999999999E-2</v>
      </c>
      <c r="D27" s="45">
        <f t="shared" si="4"/>
        <v>0</v>
      </c>
      <c r="E27" s="31">
        <f t="shared" si="0"/>
        <v>1.7299999999999999E-2</v>
      </c>
      <c r="F27" s="25"/>
      <c r="G27" s="28">
        <f t="shared" si="5"/>
        <v>3715.9452054794524</v>
      </c>
      <c r="H27" s="42">
        <f t="shared" si="2"/>
        <v>2800000</v>
      </c>
      <c r="I27" s="43"/>
    </row>
    <row r="28" spans="1:9" s="6" customFormat="1" x14ac:dyDescent="0.2">
      <c r="A28" s="56">
        <v>36</v>
      </c>
      <c r="B28" s="53">
        <v>43190</v>
      </c>
      <c r="C28" s="46">
        <f t="shared" si="3"/>
        <v>1.7299999999999999E-2</v>
      </c>
      <c r="D28" s="45">
        <f t="shared" si="4"/>
        <v>0</v>
      </c>
      <c r="E28" s="31">
        <f t="shared" si="0"/>
        <v>1.7299999999999999E-2</v>
      </c>
      <c r="F28" s="25">
        <v>300000</v>
      </c>
      <c r="G28" s="28">
        <f t="shared" si="5"/>
        <v>4114.0821917808225</v>
      </c>
      <c r="H28" s="42">
        <f t="shared" si="2"/>
        <v>2500000</v>
      </c>
      <c r="I28" s="43"/>
    </row>
    <row r="29" spans="1:9" x14ac:dyDescent="0.2">
      <c r="A29" s="56">
        <v>37</v>
      </c>
      <c r="B29" s="53">
        <v>43220</v>
      </c>
      <c r="C29" s="46">
        <f t="shared" si="3"/>
        <v>1.7299999999999999E-2</v>
      </c>
      <c r="D29" s="45">
        <f t="shared" si="4"/>
        <v>0</v>
      </c>
      <c r="E29" s="31">
        <f t="shared" si="0"/>
        <v>1.7299999999999999E-2</v>
      </c>
      <c r="F29" s="25"/>
      <c r="G29" s="28">
        <f t="shared" si="5"/>
        <v>3554.794520547945</v>
      </c>
      <c r="H29" s="42">
        <f t="shared" si="2"/>
        <v>2500000</v>
      </c>
      <c r="I29" s="43"/>
    </row>
    <row r="30" spans="1:9" x14ac:dyDescent="0.2">
      <c r="A30" s="54">
        <v>38</v>
      </c>
      <c r="B30" s="53">
        <v>43251</v>
      </c>
      <c r="C30" s="46">
        <f t="shared" si="3"/>
        <v>1.7299999999999999E-2</v>
      </c>
      <c r="D30" s="45">
        <f t="shared" si="4"/>
        <v>0</v>
      </c>
      <c r="E30" s="31">
        <f t="shared" si="0"/>
        <v>1.7299999999999999E-2</v>
      </c>
      <c r="F30" s="25"/>
      <c r="G30" s="28">
        <f t="shared" si="5"/>
        <v>3673.2876712328766</v>
      </c>
      <c r="H30" s="42">
        <f t="shared" si="2"/>
        <v>2500000</v>
      </c>
      <c r="I30" s="43"/>
    </row>
    <row r="31" spans="1:9" s="6" customFormat="1" x14ac:dyDescent="0.2">
      <c r="A31" s="56">
        <v>39</v>
      </c>
      <c r="B31" s="53">
        <v>43281</v>
      </c>
      <c r="C31" s="46">
        <f t="shared" si="3"/>
        <v>1.7299999999999999E-2</v>
      </c>
      <c r="D31" s="45">
        <f t="shared" si="4"/>
        <v>0</v>
      </c>
      <c r="E31" s="31">
        <f t="shared" si="0"/>
        <v>1.7299999999999999E-2</v>
      </c>
      <c r="F31" s="25"/>
      <c r="G31" s="28">
        <f t="shared" si="5"/>
        <v>3554.794520547945</v>
      </c>
      <c r="H31" s="42">
        <f t="shared" si="2"/>
        <v>2500000</v>
      </c>
      <c r="I31" s="43"/>
    </row>
    <row r="32" spans="1:9" x14ac:dyDescent="0.2">
      <c r="A32" s="56">
        <v>40</v>
      </c>
      <c r="B32" s="53">
        <v>43312</v>
      </c>
      <c r="C32" s="46">
        <f t="shared" si="3"/>
        <v>1.7299999999999999E-2</v>
      </c>
      <c r="D32" s="45">
        <f t="shared" si="4"/>
        <v>0</v>
      </c>
      <c r="E32" s="31">
        <f t="shared" si="0"/>
        <v>1.7299999999999999E-2</v>
      </c>
      <c r="F32" s="25"/>
      <c r="G32" s="28">
        <f t="shared" si="5"/>
        <v>3673.2876712328766</v>
      </c>
      <c r="H32" s="42">
        <f t="shared" si="2"/>
        <v>2500000</v>
      </c>
      <c r="I32" s="43"/>
    </row>
    <row r="33" spans="1:9" x14ac:dyDescent="0.2">
      <c r="A33" s="56">
        <v>41</v>
      </c>
      <c r="B33" s="53">
        <v>43343</v>
      </c>
      <c r="C33" s="46">
        <f t="shared" si="3"/>
        <v>1.7299999999999999E-2</v>
      </c>
      <c r="D33" s="45">
        <f t="shared" si="4"/>
        <v>0</v>
      </c>
      <c r="E33" s="31">
        <f t="shared" si="0"/>
        <v>1.7299999999999999E-2</v>
      </c>
      <c r="F33" s="25"/>
      <c r="G33" s="28">
        <f t="shared" si="5"/>
        <v>3673.2876712328766</v>
      </c>
      <c r="H33" s="42">
        <f t="shared" si="2"/>
        <v>2500000</v>
      </c>
      <c r="I33" s="43"/>
    </row>
    <row r="34" spans="1:9" s="6" customFormat="1" x14ac:dyDescent="0.2">
      <c r="A34" s="54">
        <v>42</v>
      </c>
      <c r="B34" s="53">
        <v>43373</v>
      </c>
      <c r="C34" s="46">
        <f t="shared" si="3"/>
        <v>1.7299999999999999E-2</v>
      </c>
      <c r="D34" s="45">
        <f t="shared" si="4"/>
        <v>0</v>
      </c>
      <c r="E34" s="31">
        <f t="shared" si="0"/>
        <v>1.7299999999999999E-2</v>
      </c>
      <c r="F34" s="25"/>
      <c r="G34" s="28">
        <f t="shared" si="5"/>
        <v>3554.794520547945</v>
      </c>
      <c r="H34" s="42">
        <f t="shared" si="2"/>
        <v>2500000</v>
      </c>
      <c r="I34" s="43"/>
    </row>
    <row r="35" spans="1:9" x14ac:dyDescent="0.2">
      <c r="A35" s="56">
        <v>43</v>
      </c>
      <c r="B35" s="53">
        <v>43404</v>
      </c>
      <c r="C35" s="46">
        <f t="shared" si="3"/>
        <v>1.7299999999999999E-2</v>
      </c>
      <c r="D35" s="45">
        <f t="shared" si="4"/>
        <v>0</v>
      </c>
      <c r="E35" s="31">
        <f t="shared" si="0"/>
        <v>1.7299999999999999E-2</v>
      </c>
      <c r="F35" s="25"/>
      <c r="G35" s="28">
        <f t="shared" si="5"/>
        <v>3673.2876712328766</v>
      </c>
      <c r="H35" s="42">
        <f t="shared" si="2"/>
        <v>2500000</v>
      </c>
      <c r="I35" s="43"/>
    </row>
    <row r="36" spans="1:9" x14ac:dyDescent="0.2">
      <c r="A36" s="56">
        <v>44</v>
      </c>
      <c r="B36" s="53">
        <v>43434</v>
      </c>
      <c r="C36" s="46">
        <f t="shared" si="3"/>
        <v>1.7299999999999999E-2</v>
      </c>
      <c r="D36" s="45">
        <f t="shared" si="4"/>
        <v>0</v>
      </c>
      <c r="E36" s="31">
        <f t="shared" si="0"/>
        <v>1.7299999999999999E-2</v>
      </c>
      <c r="F36" s="25"/>
      <c r="G36" s="28">
        <f t="shared" si="5"/>
        <v>3554.794520547945</v>
      </c>
      <c r="H36" s="42">
        <f t="shared" si="2"/>
        <v>2500000</v>
      </c>
      <c r="I36" s="43"/>
    </row>
    <row r="37" spans="1:9" s="6" customFormat="1" x14ac:dyDescent="0.2">
      <c r="A37" s="56">
        <v>45</v>
      </c>
      <c r="B37" s="52">
        <v>43465</v>
      </c>
      <c r="C37" s="60">
        <f t="shared" si="3"/>
        <v>1.7299999999999999E-2</v>
      </c>
      <c r="D37" s="61">
        <f t="shared" si="4"/>
        <v>0</v>
      </c>
      <c r="E37" s="62">
        <f t="shared" si="0"/>
        <v>1.7299999999999999E-2</v>
      </c>
      <c r="F37" s="25"/>
      <c r="G37" s="63">
        <f t="shared" si="5"/>
        <v>3673.2876712328766</v>
      </c>
      <c r="H37" s="42">
        <f t="shared" si="2"/>
        <v>2500000</v>
      </c>
      <c r="I37" s="64">
        <f>SUM(G26:G37)</f>
        <v>44529.726027397272</v>
      </c>
    </row>
    <row r="38" spans="1:9" x14ac:dyDescent="0.2">
      <c r="A38" s="54">
        <v>46</v>
      </c>
      <c r="B38" s="53">
        <v>43496</v>
      </c>
      <c r="C38" s="46">
        <f t="shared" si="3"/>
        <v>1.7299999999999999E-2</v>
      </c>
      <c r="D38" s="45">
        <f t="shared" si="4"/>
        <v>0</v>
      </c>
      <c r="E38" s="31">
        <f t="shared" si="0"/>
        <v>1.7299999999999999E-2</v>
      </c>
      <c r="F38" s="25"/>
      <c r="G38" s="28">
        <f t="shared" si="5"/>
        <v>3673.2876712328766</v>
      </c>
      <c r="H38" s="42">
        <f t="shared" si="2"/>
        <v>2500000</v>
      </c>
      <c r="I38" s="43"/>
    </row>
    <row r="39" spans="1:9" x14ac:dyDescent="0.2">
      <c r="A39" s="56">
        <v>47</v>
      </c>
      <c r="B39" s="53">
        <v>43524</v>
      </c>
      <c r="C39" s="46">
        <f t="shared" si="3"/>
        <v>1.7299999999999999E-2</v>
      </c>
      <c r="D39" s="45">
        <f t="shared" si="4"/>
        <v>0</v>
      </c>
      <c r="E39" s="31">
        <f t="shared" si="0"/>
        <v>1.7299999999999999E-2</v>
      </c>
      <c r="F39" s="25"/>
      <c r="G39" s="28">
        <f t="shared" si="5"/>
        <v>3317.8082191780823</v>
      </c>
      <c r="H39" s="42">
        <f t="shared" si="2"/>
        <v>2500000</v>
      </c>
      <c r="I39" s="43"/>
    </row>
    <row r="40" spans="1:9" s="6" customFormat="1" x14ac:dyDescent="0.2">
      <c r="A40" s="56">
        <v>48</v>
      </c>
      <c r="B40" s="53">
        <v>43555</v>
      </c>
      <c r="C40" s="46">
        <f t="shared" si="3"/>
        <v>1.7299999999999999E-2</v>
      </c>
      <c r="D40" s="45">
        <f t="shared" si="4"/>
        <v>0</v>
      </c>
      <c r="E40" s="31">
        <f t="shared" si="0"/>
        <v>1.7299999999999999E-2</v>
      </c>
      <c r="F40" s="25">
        <v>300000</v>
      </c>
      <c r="G40" s="28">
        <f t="shared" si="5"/>
        <v>3673.2876712328766</v>
      </c>
      <c r="H40" s="42">
        <f t="shared" si="2"/>
        <v>2200000</v>
      </c>
      <c r="I40" s="43"/>
    </row>
    <row r="41" spans="1:9" x14ac:dyDescent="0.2">
      <c r="A41" s="56">
        <v>49</v>
      </c>
      <c r="B41" s="53">
        <v>43585</v>
      </c>
      <c r="C41" s="46">
        <f t="shared" si="3"/>
        <v>1.7299999999999999E-2</v>
      </c>
      <c r="D41" s="45">
        <f t="shared" si="4"/>
        <v>0</v>
      </c>
      <c r="E41" s="31">
        <f t="shared" si="0"/>
        <v>1.7299999999999999E-2</v>
      </c>
      <c r="F41" s="25"/>
      <c r="G41" s="28">
        <f t="shared" si="5"/>
        <v>3128.2191780821918</v>
      </c>
      <c r="H41" s="42">
        <f t="shared" si="2"/>
        <v>2200000</v>
      </c>
      <c r="I41" s="43"/>
    </row>
    <row r="42" spans="1:9" x14ac:dyDescent="0.2">
      <c r="A42" s="54">
        <v>50</v>
      </c>
      <c r="B42" s="53">
        <v>43616</v>
      </c>
      <c r="C42" s="46">
        <f t="shared" si="3"/>
        <v>1.7299999999999999E-2</v>
      </c>
      <c r="D42" s="45">
        <f t="shared" si="4"/>
        <v>0</v>
      </c>
      <c r="E42" s="31">
        <f t="shared" si="0"/>
        <v>1.7299999999999999E-2</v>
      </c>
      <c r="F42" s="25"/>
      <c r="G42" s="28">
        <f t="shared" si="5"/>
        <v>3232.4931506849316</v>
      </c>
      <c r="H42" s="42">
        <f t="shared" si="2"/>
        <v>2200000</v>
      </c>
      <c r="I42" s="43"/>
    </row>
    <row r="43" spans="1:9" s="6" customFormat="1" x14ac:dyDescent="0.2">
      <c r="A43" s="56">
        <v>51</v>
      </c>
      <c r="B43" s="53">
        <v>43646</v>
      </c>
      <c r="C43" s="46">
        <f t="shared" si="3"/>
        <v>1.7299999999999999E-2</v>
      </c>
      <c r="D43" s="45">
        <f t="shared" si="4"/>
        <v>0</v>
      </c>
      <c r="E43" s="31">
        <f t="shared" si="0"/>
        <v>1.7299999999999999E-2</v>
      </c>
      <c r="F43" s="25"/>
      <c r="G43" s="28">
        <f t="shared" si="5"/>
        <v>3128.2191780821918</v>
      </c>
      <c r="H43" s="42">
        <f t="shared" si="2"/>
        <v>2200000</v>
      </c>
      <c r="I43" s="43"/>
    </row>
    <row r="44" spans="1:9" x14ac:dyDescent="0.2">
      <c r="A44" s="56">
        <v>52</v>
      </c>
      <c r="B44" s="53">
        <v>43677</v>
      </c>
      <c r="C44" s="46">
        <f t="shared" si="3"/>
        <v>1.7299999999999999E-2</v>
      </c>
      <c r="D44" s="45">
        <f t="shared" si="4"/>
        <v>0</v>
      </c>
      <c r="E44" s="31">
        <f t="shared" si="0"/>
        <v>1.7299999999999999E-2</v>
      </c>
      <c r="F44" s="25"/>
      <c r="G44" s="28">
        <f t="shared" si="5"/>
        <v>3232.4931506849316</v>
      </c>
      <c r="H44" s="42">
        <f t="shared" si="2"/>
        <v>2200000</v>
      </c>
      <c r="I44" s="43"/>
    </row>
    <row r="45" spans="1:9" x14ac:dyDescent="0.2">
      <c r="A45" s="56">
        <v>53</v>
      </c>
      <c r="B45" s="53">
        <v>43708</v>
      </c>
      <c r="C45" s="46">
        <f t="shared" si="3"/>
        <v>1.7299999999999999E-2</v>
      </c>
      <c r="D45" s="45">
        <f t="shared" si="4"/>
        <v>0</v>
      </c>
      <c r="E45" s="31">
        <f t="shared" si="0"/>
        <v>1.7299999999999999E-2</v>
      </c>
      <c r="F45" s="25"/>
      <c r="G45" s="28">
        <f t="shared" si="5"/>
        <v>3232.4931506849316</v>
      </c>
      <c r="H45" s="42">
        <f t="shared" si="2"/>
        <v>2200000</v>
      </c>
      <c r="I45" s="43"/>
    </row>
    <row r="46" spans="1:9" s="6" customFormat="1" x14ac:dyDescent="0.2">
      <c r="A46" s="54">
        <v>54</v>
      </c>
      <c r="B46" s="53">
        <v>43738</v>
      </c>
      <c r="C46" s="46">
        <f t="shared" si="3"/>
        <v>1.7299999999999999E-2</v>
      </c>
      <c r="D46" s="45">
        <f t="shared" si="4"/>
        <v>0</v>
      </c>
      <c r="E46" s="31">
        <f t="shared" si="0"/>
        <v>1.7299999999999999E-2</v>
      </c>
      <c r="F46" s="25"/>
      <c r="G46" s="28">
        <f t="shared" si="5"/>
        <v>3128.2191780821918</v>
      </c>
      <c r="H46" s="42">
        <f t="shared" si="2"/>
        <v>2200000</v>
      </c>
      <c r="I46" s="43"/>
    </row>
    <row r="47" spans="1:9" x14ac:dyDescent="0.2">
      <c r="A47" s="56">
        <v>55</v>
      </c>
      <c r="B47" s="53">
        <v>43769</v>
      </c>
      <c r="C47" s="46">
        <f t="shared" si="3"/>
        <v>1.7299999999999999E-2</v>
      </c>
      <c r="D47" s="45">
        <f t="shared" si="4"/>
        <v>0</v>
      </c>
      <c r="E47" s="31">
        <f t="shared" si="0"/>
        <v>1.7299999999999999E-2</v>
      </c>
      <c r="F47" s="25"/>
      <c r="G47" s="28">
        <f t="shared" si="5"/>
        <v>3232.4931506849316</v>
      </c>
      <c r="H47" s="42">
        <f t="shared" si="2"/>
        <v>2200000</v>
      </c>
      <c r="I47" s="43"/>
    </row>
    <row r="48" spans="1:9" x14ac:dyDescent="0.2">
      <c r="A48" s="56">
        <v>56</v>
      </c>
      <c r="B48" s="53">
        <v>43799</v>
      </c>
      <c r="C48" s="46">
        <f t="shared" si="3"/>
        <v>1.7299999999999999E-2</v>
      </c>
      <c r="D48" s="45">
        <f t="shared" si="4"/>
        <v>0</v>
      </c>
      <c r="E48" s="31">
        <f t="shared" si="0"/>
        <v>1.7299999999999999E-2</v>
      </c>
      <c r="F48" s="25"/>
      <c r="G48" s="28">
        <f t="shared" si="5"/>
        <v>3128.2191780821918</v>
      </c>
      <c r="H48" s="42">
        <f t="shared" ref="H48:H79" si="6">H47-F48</f>
        <v>2200000</v>
      </c>
      <c r="I48" s="43"/>
    </row>
    <row r="49" spans="1:9" s="6" customFormat="1" x14ac:dyDescent="0.2">
      <c r="A49" s="56">
        <v>57</v>
      </c>
      <c r="B49" s="52">
        <v>43830</v>
      </c>
      <c r="C49" s="60">
        <f t="shared" si="3"/>
        <v>1.7299999999999999E-2</v>
      </c>
      <c r="D49" s="61">
        <f t="shared" si="4"/>
        <v>0</v>
      </c>
      <c r="E49" s="62">
        <f t="shared" si="0"/>
        <v>1.7299999999999999E-2</v>
      </c>
      <c r="F49" s="25"/>
      <c r="G49" s="63">
        <f t="shared" si="5"/>
        <v>3232.4931506849316</v>
      </c>
      <c r="H49" s="42">
        <f t="shared" si="6"/>
        <v>2200000</v>
      </c>
      <c r="I49" s="64">
        <f>SUM(G38:G49)</f>
        <v>39339.726027397257</v>
      </c>
    </row>
    <row r="50" spans="1:9" x14ac:dyDescent="0.2">
      <c r="A50" s="54">
        <v>58</v>
      </c>
      <c r="B50" s="53">
        <v>43861</v>
      </c>
      <c r="C50" s="46">
        <f t="shared" si="3"/>
        <v>1.7299999999999999E-2</v>
      </c>
      <c r="D50" s="45">
        <f t="shared" si="4"/>
        <v>0</v>
      </c>
      <c r="E50" s="31">
        <f t="shared" si="0"/>
        <v>1.7299999999999999E-2</v>
      </c>
      <c r="F50" s="25"/>
      <c r="G50" s="28">
        <f t="shared" ref="G50:G61" si="7">H49*E50/366*(B50-B49)</f>
        <v>3223.6612021857923</v>
      </c>
      <c r="H50" s="42">
        <f t="shared" si="6"/>
        <v>2200000</v>
      </c>
      <c r="I50" s="43"/>
    </row>
    <row r="51" spans="1:9" x14ac:dyDescent="0.2">
      <c r="A51" s="56">
        <v>59</v>
      </c>
      <c r="B51" s="53">
        <v>43890</v>
      </c>
      <c r="C51" s="46">
        <f t="shared" si="3"/>
        <v>1.7299999999999999E-2</v>
      </c>
      <c r="D51" s="45">
        <f t="shared" si="4"/>
        <v>0</v>
      </c>
      <c r="E51" s="31">
        <f t="shared" si="0"/>
        <v>1.7299999999999999E-2</v>
      </c>
      <c r="F51" s="25"/>
      <c r="G51" s="28">
        <f t="shared" si="7"/>
        <v>3015.6830601092897</v>
      </c>
      <c r="H51" s="42">
        <f t="shared" si="6"/>
        <v>2200000</v>
      </c>
      <c r="I51" s="43"/>
    </row>
    <row r="52" spans="1:9" x14ac:dyDescent="0.2">
      <c r="A52" s="56">
        <v>60</v>
      </c>
      <c r="B52" s="53">
        <v>43921</v>
      </c>
      <c r="C52" s="46">
        <f t="shared" si="3"/>
        <v>1.7299999999999999E-2</v>
      </c>
      <c r="D52" s="45">
        <f t="shared" si="4"/>
        <v>0</v>
      </c>
      <c r="E52" s="31">
        <f t="shared" si="0"/>
        <v>1.7299999999999999E-2</v>
      </c>
      <c r="F52" s="25">
        <v>300000</v>
      </c>
      <c r="G52" s="28">
        <f t="shared" si="7"/>
        <v>3223.6612021857923</v>
      </c>
      <c r="H52" s="42">
        <f t="shared" si="6"/>
        <v>1900000</v>
      </c>
      <c r="I52" s="43"/>
    </row>
    <row r="53" spans="1:9" x14ac:dyDescent="0.2">
      <c r="A53" s="56">
        <v>61</v>
      </c>
      <c r="B53" s="53">
        <v>43951</v>
      </c>
      <c r="C53" s="46">
        <f t="shared" si="3"/>
        <v>1.7299999999999999E-2</v>
      </c>
      <c r="D53" s="45">
        <f t="shared" si="4"/>
        <v>0</v>
      </c>
      <c r="E53" s="31">
        <f t="shared" si="0"/>
        <v>1.7299999999999999E-2</v>
      </c>
      <c r="F53" s="25"/>
      <c r="G53" s="28">
        <f t="shared" si="7"/>
        <v>2694.2622950819673</v>
      </c>
      <c r="H53" s="42">
        <f t="shared" si="6"/>
        <v>1900000</v>
      </c>
      <c r="I53" s="43"/>
    </row>
    <row r="54" spans="1:9" x14ac:dyDescent="0.2">
      <c r="A54" s="54">
        <v>62</v>
      </c>
      <c r="B54" s="53">
        <v>43982</v>
      </c>
      <c r="C54" s="46">
        <f t="shared" si="3"/>
        <v>1.7299999999999999E-2</v>
      </c>
      <c r="D54" s="45">
        <f t="shared" si="4"/>
        <v>0</v>
      </c>
      <c r="E54" s="31">
        <f t="shared" si="0"/>
        <v>1.7299999999999999E-2</v>
      </c>
      <c r="F54" s="25"/>
      <c r="G54" s="28">
        <f t="shared" si="7"/>
        <v>2784.0710382513662</v>
      </c>
      <c r="H54" s="42">
        <f t="shared" si="6"/>
        <v>1900000</v>
      </c>
      <c r="I54" s="43"/>
    </row>
    <row r="55" spans="1:9" x14ac:dyDescent="0.2">
      <c r="A55" s="56">
        <v>63</v>
      </c>
      <c r="B55" s="53">
        <v>44012</v>
      </c>
      <c r="C55" s="46">
        <f t="shared" si="3"/>
        <v>1.7299999999999999E-2</v>
      </c>
      <c r="D55" s="45">
        <f t="shared" si="4"/>
        <v>0</v>
      </c>
      <c r="E55" s="31">
        <f t="shared" si="0"/>
        <v>1.7299999999999999E-2</v>
      </c>
      <c r="F55" s="25"/>
      <c r="G55" s="28">
        <f t="shared" si="7"/>
        <v>2694.2622950819673</v>
      </c>
      <c r="H55" s="42">
        <f t="shared" si="6"/>
        <v>1900000</v>
      </c>
      <c r="I55" s="43"/>
    </row>
    <row r="56" spans="1:9" x14ac:dyDescent="0.2">
      <c r="A56" s="56">
        <v>64</v>
      </c>
      <c r="B56" s="53">
        <v>44043</v>
      </c>
      <c r="C56" s="46">
        <f t="shared" si="3"/>
        <v>1.7299999999999999E-2</v>
      </c>
      <c r="D56" s="45">
        <f t="shared" si="4"/>
        <v>0</v>
      </c>
      <c r="E56" s="31">
        <f t="shared" si="0"/>
        <v>1.7299999999999999E-2</v>
      </c>
      <c r="F56" s="25"/>
      <c r="G56" s="28">
        <f t="shared" si="7"/>
        <v>2784.0710382513662</v>
      </c>
      <c r="H56" s="42">
        <f t="shared" si="6"/>
        <v>1900000</v>
      </c>
      <c r="I56" s="43"/>
    </row>
    <row r="57" spans="1:9" x14ac:dyDescent="0.2">
      <c r="A57" s="56">
        <v>65</v>
      </c>
      <c r="B57" s="53">
        <v>44074</v>
      </c>
      <c r="C57" s="46">
        <f t="shared" si="3"/>
        <v>1.7299999999999999E-2</v>
      </c>
      <c r="D57" s="45">
        <f t="shared" si="4"/>
        <v>0</v>
      </c>
      <c r="E57" s="31">
        <f t="shared" si="0"/>
        <v>1.7299999999999999E-2</v>
      </c>
      <c r="F57" s="25"/>
      <c r="G57" s="28">
        <f t="shared" si="7"/>
        <v>2784.0710382513662</v>
      </c>
      <c r="H57" s="42">
        <f t="shared" si="6"/>
        <v>1900000</v>
      </c>
      <c r="I57" s="43"/>
    </row>
    <row r="58" spans="1:9" x14ac:dyDescent="0.2">
      <c r="A58" s="54">
        <v>66</v>
      </c>
      <c r="B58" s="53">
        <v>44104</v>
      </c>
      <c r="C58" s="46">
        <f t="shared" si="3"/>
        <v>1.7299999999999999E-2</v>
      </c>
      <c r="D58" s="45">
        <f t="shared" si="4"/>
        <v>0</v>
      </c>
      <c r="E58" s="31">
        <f t="shared" si="0"/>
        <v>1.7299999999999999E-2</v>
      </c>
      <c r="F58" s="25"/>
      <c r="G58" s="28">
        <f t="shared" si="7"/>
        <v>2694.2622950819673</v>
      </c>
      <c r="H58" s="42">
        <f t="shared" si="6"/>
        <v>1900000</v>
      </c>
      <c r="I58" s="43"/>
    </row>
    <row r="59" spans="1:9" x14ac:dyDescent="0.2">
      <c r="A59" s="56">
        <v>67</v>
      </c>
      <c r="B59" s="53">
        <v>44135</v>
      </c>
      <c r="C59" s="46">
        <f t="shared" si="3"/>
        <v>1.7299999999999999E-2</v>
      </c>
      <c r="D59" s="45">
        <f t="shared" si="4"/>
        <v>0</v>
      </c>
      <c r="E59" s="31">
        <f t="shared" si="0"/>
        <v>1.7299999999999999E-2</v>
      </c>
      <c r="F59" s="25"/>
      <c r="G59" s="28">
        <f t="shared" si="7"/>
        <v>2784.0710382513662</v>
      </c>
      <c r="H59" s="42">
        <f t="shared" si="6"/>
        <v>1900000</v>
      </c>
      <c r="I59" s="43"/>
    </row>
    <row r="60" spans="1:9" x14ac:dyDescent="0.2">
      <c r="A60" s="56">
        <v>68</v>
      </c>
      <c r="B60" s="53">
        <v>44165</v>
      </c>
      <c r="C60" s="46">
        <f t="shared" si="3"/>
        <v>1.7299999999999999E-2</v>
      </c>
      <c r="D60" s="45">
        <f t="shared" si="4"/>
        <v>0</v>
      </c>
      <c r="E60" s="31">
        <f t="shared" si="0"/>
        <v>1.7299999999999999E-2</v>
      </c>
      <c r="F60" s="25"/>
      <c r="G60" s="28">
        <f t="shared" si="7"/>
        <v>2694.2622950819673</v>
      </c>
      <c r="H60" s="42">
        <f t="shared" si="6"/>
        <v>1900000</v>
      </c>
      <c r="I60" s="43"/>
    </row>
    <row r="61" spans="1:9" x14ac:dyDescent="0.2">
      <c r="A61" s="56">
        <v>69</v>
      </c>
      <c r="B61" s="52">
        <v>44196</v>
      </c>
      <c r="C61" s="60">
        <f t="shared" si="3"/>
        <v>1.7299999999999999E-2</v>
      </c>
      <c r="D61" s="61">
        <f t="shared" si="4"/>
        <v>0</v>
      </c>
      <c r="E61" s="62">
        <f t="shared" si="0"/>
        <v>1.7299999999999999E-2</v>
      </c>
      <c r="F61" s="25"/>
      <c r="G61" s="63">
        <f t="shared" si="7"/>
        <v>2784.0710382513662</v>
      </c>
      <c r="H61" s="42">
        <f t="shared" si="6"/>
        <v>1900000</v>
      </c>
      <c r="I61" s="64">
        <f>SUM(G50:G61)</f>
        <v>34160.409836065577</v>
      </c>
    </row>
    <row r="62" spans="1:9" x14ac:dyDescent="0.2">
      <c r="A62" s="54">
        <v>70</v>
      </c>
      <c r="B62" s="53">
        <v>44227</v>
      </c>
      <c r="C62" s="46">
        <f t="shared" si="3"/>
        <v>1.7299999999999999E-2</v>
      </c>
      <c r="D62" s="45">
        <f t="shared" si="4"/>
        <v>0</v>
      </c>
      <c r="E62" s="31">
        <f t="shared" si="0"/>
        <v>1.7299999999999999E-2</v>
      </c>
      <c r="F62" s="25"/>
      <c r="G62" s="28">
        <f t="shared" ref="G62:G97" si="8">H61*E62/365*(B62-B61)</f>
        <v>2791.6986301369861</v>
      </c>
      <c r="H62" s="42">
        <f t="shared" si="6"/>
        <v>1900000</v>
      </c>
      <c r="I62" s="43"/>
    </row>
    <row r="63" spans="1:9" x14ac:dyDescent="0.2">
      <c r="A63" s="56">
        <v>71</v>
      </c>
      <c r="B63" s="53">
        <v>44255</v>
      </c>
      <c r="C63" s="46">
        <f t="shared" si="3"/>
        <v>1.7299999999999999E-2</v>
      </c>
      <c r="D63" s="45">
        <f t="shared" si="4"/>
        <v>0</v>
      </c>
      <c r="E63" s="31">
        <f t="shared" si="0"/>
        <v>1.7299999999999999E-2</v>
      </c>
      <c r="F63" s="25"/>
      <c r="G63" s="28">
        <f t="shared" si="8"/>
        <v>2521.5342465753424</v>
      </c>
      <c r="H63" s="42">
        <f t="shared" si="6"/>
        <v>1900000</v>
      </c>
      <c r="I63" s="43"/>
    </row>
    <row r="64" spans="1:9" x14ac:dyDescent="0.2">
      <c r="A64" s="56">
        <v>72</v>
      </c>
      <c r="B64" s="53">
        <v>44286</v>
      </c>
      <c r="C64" s="46">
        <f t="shared" si="3"/>
        <v>1.7299999999999999E-2</v>
      </c>
      <c r="D64" s="45">
        <f t="shared" si="4"/>
        <v>0</v>
      </c>
      <c r="E64" s="31">
        <f t="shared" ref="E64:E128" si="9">C64+D64</f>
        <v>1.7299999999999999E-2</v>
      </c>
      <c r="F64" s="25">
        <v>300000</v>
      </c>
      <c r="G64" s="28">
        <f t="shared" si="8"/>
        <v>2791.6986301369861</v>
      </c>
      <c r="H64" s="42">
        <f t="shared" si="6"/>
        <v>1600000</v>
      </c>
      <c r="I64" s="43"/>
    </row>
    <row r="65" spans="1:9" x14ac:dyDescent="0.2">
      <c r="A65" s="56">
        <v>73</v>
      </c>
      <c r="B65" s="53">
        <v>44316</v>
      </c>
      <c r="C65" s="46">
        <f t="shared" ref="C65:C128" si="10">C64</f>
        <v>1.7299999999999999E-2</v>
      </c>
      <c r="D65" s="45">
        <f t="shared" ref="D65:D128" si="11">D64</f>
        <v>0</v>
      </c>
      <c r="E65" s="31">
        <f t="shared" si="9"/>
        <v>1.7299999999999999E-2</v>
      </c>
      <c r="F65" s="25"/>
      <c r="G65" s="28">
        <f t="shared" si="8"/>
        <v>2275.0684931506848</v>
      </c>
      <c r="H65" s="42">
        <f t="shared" si="6"/>
        <v>1600000</v>
      </c>
      <c r="I65" s="43"/>
    </row>
    <row r="66" spans="1:9" x14ac:dyDescent="0.2">
      <c r="A66" s="54">
        <v>74</v>
      </c>
      <c r="B66" s="53">
        <v>44347</v>
      </c>
      <c r="C66" s="46">
        <f t="shared" si="10"/>
        <v>1.7299999999999999E-2</v>
      </c>
      <c r="D66" s="45">
        <f t="shared" si="11"/>
        <v>0</v>
      </c>
      <c r="E66" s="31">
        <f t="shared" si="9"/>
        <v>1.7299999999999999E-2</v>
      </c>
      <c r="F66" s="25"/>
      <c r="G66" s="28">
        <f t="shared" si="8"/>
        <v>2350.9041095890411</v>
      </c>
      <c r="H66" s="42">
        <f t="shared" si="6"/>
        <v>1600000</v>
      </c>
      <c r="I66" s="43"/>
    </row>
    <row r="67" spans="1:9" x14ac:dyDescent="0.2">
      <c r="A67" s="56">
        <v>75</v>
      </c>
      <c r="B67" s="53">
        <v>44377</v>
      </c>
      <c r="C67" s="46">
        <f t="shared" si="10"/>
        <v>1.7299999999999999E-2</v>
      </c>
      <c r="D67" s="45">
        <f t="shared" si="11"/>
        <v>0</v>
      </c>
      <c r="E67" s="31">
        <f t="shared" si="9"/>
        <v>1.7299999999999999E-2</v>
      </c>
      <c r="F67" s="25"/>
      <c r="G67" s="28">
        <f t="shared" si="8"/>
        <v>2275.0684931506848</v>
      </c>
      <c r="H67" s="42">
        <f t="shared" si="6"/>
        <v>1600000</v>
      </c>
      <c r="I67" s="43"/>
    </row>
    <row r="68" spans="1:9" x14ac:dyDescent="0.2">
      <c r="A68" s="56">
        <v>76</v>
      </c>
      <c r="B68" s="53">
        <v>44408</v>
      </c>
      <c r="C68" s="46">
        <f t="shared" si="10"/>
        <v>1.7299999999999999E-2</v>
      </c>
      <c r="D68" s="45">
        <f t="shared" si="11"/>
        <v>0</v>
      </c>
      <c r="E68" s="31">
        <f t="shared" si="9"/>
        <v>1.7299999999999999E-2</v>
      </c>
      <c r="F68" s="25"/>
      <c r="G68" s="28">
        <f t="shared" si="8"/>
        <v>2350.9041095890411</v>
      </c>
      <c r="H68" s="42">
        <f t="shared" si="6"/>
        <v>1600000</v>
      </c>
      <c r="I68" s="43"/>
    </row>
    <row r="69" spans="1:9" x14ac:dyDescent="0.2">
      <c r="A69" s="56">
        <v>77</v>
      </c>
      <c r="B69" s="53">
        <v>44439</v>
      </c>
      <c r="C69" s="46">
        <f t="shared" si="10"/>
        <v>1.7299999999999999E-2</v>
      </c>
      <c r="D69" s="45">
        <f t="shared" si="11"/>
        <v>0</v>
      </c>
      <c r="E69" s="31">
        <f t="shared" si="9"/>
        <v>1.7299999999999999E-2</v>
      </c>
      <c r="F69" s="25"/>
      <c r="G69" s="28">
        <f t="shared" si="8"/>
        <v>2350.9041095890411</v>
      </c>
      <c r="H69" s="42">
        <f t="shared" si="6"/>
        <v>1600000</v>
      </c>
      <c r="I69" s="43"/>
    </row>
    <row r="70" spans="1:9" x14ac:dyDescent="0.2">
      <c r="A70" s="54">
        <v>78</v>
      </c>
      <c r="B70" s="53">
        <v>44469</v>
      </c>
      <c r="C70" s="46">
        <f t="shared" si="10"/>
        <v>1.7299999999999999E-2</v>
      </c>
      <c r="D70" s="45">
        <f t="shared" si="11"/>
        <v>0</v>
      </c>
      <c r="E70" s="31">
        <f t="shared" si="9"/>
        <v>1.7299999999999999E-2</v>
      </c>
      <c r="F70" s="25"/>
      <c r="G70" s="28">
        <f t="shared" si="8"/>
        <v>2275.0684931506848</v>
      </c>
      <c r="H70" s="42">
        <f t="shared" si="6"/>
        <v>1600000</v>
      </c>
      <c r="I70" s="43"/>
    </row>
    <row r="71" spans="1:9" x14ac:dyDescent="0.2">
      <c r="A71" s="56">
        <v>79</v>
      </c>
      <c r="B71" s="53">
        <v>44500</v>
      </c>
      <c r="C71" s="46">
        <f t="shared" si="10"/>
        <v>1.7299999999999999E-2</v>
      </c>
      <c r="D71" s="45">
        <f t="shared" si="11"/>
        <v>0</v>
      </c>
      <c r="E71" s="31">
        <f t="shared" si="9"/>
        <v>1.7299999999999999E-2</v>
      </c>
      <c r="F71" s="25"/>
      <c r="G71" s="28">
        <f t="shared" si="8"/>
        <v>2350.9041095890411</v>
      </c>
      <c r="H71" s="42">
        <f t="shared" si="6"/>
        <v>1600000</v>
      </c>
      <c r="I71" s="43"/>
    </row>
    <row r="72" spans="1:9" x14ac:dyDescent="0.2">
      <c r="A72" s="56">
        <v>80</v>
      </c>
      <c r="B72" s="53">
        <v>44530</v>
      </c>
      <c r="C72" s="46">
        <f t="shared" si="10"/>
        <v>1.7299999999999999E-2</v>
      </c>
      <c r="D72" s="45">
        <f t="shared" si="11"/>
        <v>0</v>
      </c>
      <c r="E72" s="31">
        <f t="shared" si="9"/>
        <v>1.7299999999999999E-2</v>
      </c>
      <c r="F72" s="25"/>
      <c r="G72" s="28">
        <f t="shared" si="8"/>
        <v>2275.0684931506848</v>
      </c>
      <c r="H72" s="42">
        <f t="shared" si="6"/>
        <v>1600000</v>
      </c>
      <c r="I72" s="43"/>
    </row>
    <row r="73" spans="1:9" x14ac:dyDescent="0.2">
      <c r="A73" s="56">
        <v>81</v>
      </c>
      <c r="B73" s="52">
        <v>44561</v>
      </c>
      <c r="C73" s="60">
        <f t="shared" si="10"/>
        <v>1.7299999999999999E-2</v>
      </c>
      <c r="D73" s="61">
        <f t="shared" si="11"/>
        <v>0</v>
      </c>
      <c r="E73" s="62">
        <f t="shared" si="9"/>
        <v>1.7299999999999999E-2</v>
      </c>
      <c r="F73" s="25"/>
      <c r="G73" s="63">
        <f t="shared" si="8"/>
        <v>2350.9041095890411</v>
      </c>
      <c r="H73" s="42">
        <f t="shared" si="6"/>
        <v>1600000</v>
      </c>
      <c r="I73" s="64">
        <f>SUM(G62:G73)</f>
        <v>28959.726027397264</v>
      </c>
    </row>
    <row r="74" spans="1:9" x14ac:dyDescent="0.2">
      <c r="A74" s="54">
        <v>82</v>
      </c>
      <c r="B74" s="53">
        <v>44592</v>
      </c>
      <c r="C74" s="46">
        <f t="shared" si="10"/>
        <v>1.7299999999999999E-2</v>
      </c>
      <c r="D74" s="45">
        <f t="shared" si="11"/>
        <v>0</v>
      </c>
      <c r="E74" s="31">
        <f t="shared" si="9"/>
        <v>1.7299999999999999E-2</v>
      </c>
      <c r="F74" s="25"/>
      <c r="G74" s="28">
        <f t="shared" si="8"/>
        <v>2350.9041095890411</v>
      </c>
      <c r="H74" s="42">
        <f t="shared" si="6"/>
        <v>1600000</v>
      </c>
      <c r="I74" s="43"/>
    </row>
    <row r="75" spans="1:9" x14ac:dyDescent="0.2">
      <c r="A75" s="56">
        <v>83</v>
      </c>
      <c r="B75" s="53">
        <v>44620</v>
      </c>
      <c r="C75" s="46">
        <f t="shared" si="10"/>
        <v>1.7299999999999999E-2</v>
      </c>
      <c r="D75" s="45">
        <f t="shared" si="11"/>
        <v>0</v>
      </c>
      <c r="E75" s="31">
        <f t="shared" si="9"/>
        <v>1.7299999999999999E-2</v>
      </c>
      <c r="F75" s="25"/>
      <c r="G75" s="28">
        <f t="shared" si="8"/>
        <v>2123.3972602739727</v>
      </c>
      <c r="H75" s="42">
        <f t="shared" si="6"/>
        <v>1600000</v>
      </c>
      <c r="I75" s="43"/>
    </row>
    <row r="76" spans="1:9" x14ac:dyDescent="0.2">
      <c r="A76" s="56">
        <v>84</v>
      </c>
      <c r="B76" s="53">
        <v>44651</v>
      </c>
      <c r="C76" s="46">
        <f t="shared" si="10"/>
        <v>1.7299999999999999E-2</v>
      </c>
      <c r="D76" s="45">
        <f t="shared" si="11"/>
        <v>0</v>
      </c>
      <c r="E76" s="31">
        <f t="shared" si="9"/>
        <v>1.7299999999999999E-2</v>
      </c>
      <c r="F76" s="25">
        <v>300000</v>
      </c>
      <c r="G76" s="28">
        <f t="shared" si="8"/>
        <v>2350.9041095890411</v>
      </c>
      <c r="H76" s="42">
        <f t="shared" si="6"/>
        <v>1300000</v>
      </c>
      <c r="I76" s="43"/>
    </row>
    <row r="77" spans="1:9" x14ac:dyDescent="0.2">
      <c r="A77" s="56">
        <v>85</v>
      </c>
      <c r="B77" s="53">
        <v>44681</v>
      </c>
      <c r="C77" s="46">
        <f t="shared" si="10"/>
        <v>1.7299999999999999E-2</v>
      </c>
      <c r="D77" s="45">
        <f t="shared" si="11"/>
        <v>0</v>
      </c>
      <c r="E77" s="31">
        <f t="shared" si="9"/>
        <v>1.7299999999999999E-2</v>
      </c>
      <c r="F77" s="25"/>
      <c r="G77" s="28">
        <f t="shared" si="8"/>
        <v>1848.4931506849314</v>
      </c>
      <c r="H77" s="42">
        <f t="shared" si="6"/>
        <v>1300000</v>
      </c>
      <c r="I77" s="43"/>
    </row>
    <row r="78" spans="1:9" x14ac:dyDescent="0.2">
      <c r="A78" s="54">
        <v>86</v>
      </c>
      <c r="B78" s="53">
        <v>44712</v>
      </c>
      <c r="C78" s="46">
        <f t="shared" si="10"/>
        <v>1.7299999999999999E-2</v>
      </c>
      <c r="D78" s="45">
        <f t="shared" si="11"/>
        <v>0</v>
      </c>
      <c r="E78" s="31">
        <f t="shared" si="9"/>
        <v>1.7299999999999999E-2</v>
      </c>
      <c r="F78" s="25"/>
      <c r="G78" s="28">
        <f t="shared" si="8"/>
        <v>1910.1095890410959</v>
      </c>
      <c r="H78" s="42">
        <f t="shared" si="6"/>
        <v>1300000</v>
      </c>
      <c r="I78" s="43"/>
    </row>
    <row r="79" spans="1:9" x14ac:dyDescent="0.2">
      <c r="A79" s="56">
        <v>87</v>
      </c>
      <c r="B79" s="53">
        <v>44742</v>
      </c>
      <c r="C79" s="46">
        <f t="shared" si="10"/>
        <v>1.7299999999999999E-2</v>
      </c>
      <c r="D79" s="45">
        <f t="shared" si="11"/>
        <v>0</v>
      </c>
      <c r="E79" s="31">
        <f t="shared" si="9"/>
        <v>1.7299999999999999E-2</v>
      </c>
      <c r="F79" s="25"/>
      <c r="G79" s="28">
        <f t="shared" si="8"/>
        <v>1848.4931506849314</v>
      </c>
      <c r="H79" s="42">
        <f t="shared" si="6"/>
        <v>1300000</v>
      </c>
      <c r="I79" s="43"/>
    </row>
    <row r="80" spans="1:9" x14ac:dyDescent="0.2">
      <c r="A80" s="56">
        <v>88</v>
      </c>
      <c r="B80" s="53">
        <v>44773</v>
      </c>
      <c r="C80" s="46">
        <f t="shared" si="10"/>
        <v>1.7299999999999999E-2</v>
      </c>
      <c r="D80" s="45">
        <f t="shared" si="11"/>
        <v>0</v>
      </c>
      <c r="E80" s="31">
        <f t="shared" si="9"/>
        <v>1.7299999999999999E-2</v>
      </c>
      <c r="F80" s="25"/>
      <c r="G80" s="28">
        <f t="shared" si="8"/>
        <v>1910.1095890410959</v>
      </c>
      <c r="H80" s="42">
        <f t="shared" ref="H80:H111" si="12">H79-F80</f>
        <v>1300000</v>
      </c>
      <c r="I80" s="43"/>
    </row>
    <row r="81" spans="1:9" x14ac:dyDescent="0.2">
      <c r="A81" s="56">
        <v>89</v>
      </c>
      <c r="B81" s="53">
        <v>44804</v>
      </c>
      <c r="C81" s="46">
        <f t="shared" si="10"/>
        <v>1.7299999999999999E-2</v>
      </c>
      <c r="D81" s="45">
        <f t="shared" si="11"/>
        <v>0</v>
      </c>
      <c r="E81" s="31">
        <f t="shared" si="9"/>
        <v>1.7299999999999999E-2</v>
      </c>
      <c r="F81" s="25"/>
      <c r="G81" s="28">
        <f t="shared" si="8"/>
        <v>1910.1095890410959</v>
      </c>
      <c r="H81" s="42">
        <f t="shared" si="12"/>
        <v>1300000</v>
      </c>
      <c r="I81" s="43"/>
    </row>
    <row r="82" spans="1:9" x14ac:dyDescent="0.2">
      <c r="A82" s="54">
        <v>90</v>
      </c>
      <c r="B82" s="53">
        <v>44834</v>
      </c>
      <c r="C82" s="46">
        <f t="shared" si="10"/>
        <v>1.7299999999999999E-2</v>
      </c>
      <c r="D82" s="45">
        <f t="shared" si="11"/>
        <v>0</v>
      </c>
      <c r="E82" s="31">
        <f t="shared" si="9"/>
        <v>1.7299999999999999E-2</v>
      </c>
      <c r="F82" s="25"/>
      <c r="G82" s="28">
        <f t="shared" si="8"/>
        <v>1848.4931506849314</v>
      </c>
      <c r="H82" s="42">
        <f t="shared" si="12"/>
        <v>1300000</v>
      </c>
      <c r="I82" s="43"/>
    </row>
    <row r="83" spans="1:9" x14ac:dyDescent="0.2">
      <c r="A83" s="56">
        <v>91</v>
      </c>
      <c r="B83" s="53">
        <v>44865</v>
      </c>
      <c r="C83" s="46">
        <f t="shared" si="10"/>
        <v>1.7299999999999999E-2</v>
      </c>
      <c r="D83" s="45">
        <f t="shared" si="11"/>
        <v>0</v>
      </c>
      <c r="E83" s="31">
        <f t="shared" si="9"/>
        <v>1.7299999999999999E-2</v>
      </c>
      <c r="F83" s="25"/>
      <c r="G83" s="28">
        <f t="shared" si="8"/>
        <v>1910.1095890410959</v>
      </c>
      <c r="H83" s="42">
        <f t="shared" si="12"/>
        <v>1300000</v>
      </c>
      <c r="I83" s="43"/>
    </row>
    <row r="84" spans="1:9" x14ac:dyDescent="0.2">
      <c r="A84" s="56">
        <v>92</v>
      </c>
      <c r="B84" s="53">
        <v>44895</v>
      </c>
      <c r="C84" s="46">
        <f t="shared" si="10"/>
        <v>1.7299999999999999E-2</v>
      </c>
      <c r="D84" s="45">
        <f t="shared" si="11"/>
        <v>0</v>
      </c>
      <c r="E84" s="31">
        <f t="shared" si="9"/>
        <v>1.7299999999999999E-2</v>
      </c>
      <c r="F84" s="25"/>
      <c r="G84" s="28">
        <f t="shared" si="8"/>
        <v>1848.4931506849314</v>
      </c>
      <c r="H84" s="42">
        <f t="shared" si="12"/>
        <v>1300000</v>
      </c>
      <c r="I84" s="43"/>
    </row>
    <row r="85" spans="1:9" x14ac:dyDescent="0.2">
      <c r="A85" s="56">
        <v>93</v>
      </c>
      <c r="B85" s="52">
        <v>44926</v>
      </c>
      <c r="C85" s="60">
        <f t="shared" si="10"/>
        <v>1.7299999999999999E-2</v>
      </c>
      <c r="D85" s="61">
        <f t="shared" si="11"/>
        <v>0</v>
      </c>
      <c r="E85" s="62">
        <f t="shared" si="9"/>
        <v>1.7299999999999999E-2</v>
      </c>
      <c r="F85" s="25"/>
      <c r="G85" s="63">
        <f t="shared" si="8"/>
        <v>1910.1095890410959</v>
      </c>
      <c r="H85" s="42">
        <f t="shared" si="12"/>
        <v>1300000</v>
      </c>
      <c r="I85" s="64">
        <f>SUM(G74:G85)</f>
        <v>23769.726027397257</v>
      </c>
    </row>
    <row r="86" spans="1:9" x14ac:dyDescent="0.2">
      <c r="A86" s="54">
        <v>94</v>
      </c>
      <c r="B86" s="53">
        <v>44957</v>
      </c>
      <c r="C86" s="46">
        <f t="shared" si="10"/>
        <v>1.7299999999999999E-2</v>
      </c>
      <c r="D86" s="45">
        <f t="shared" si="11"/>
        <v>0</v>
      </c>
      <c r="E86" s="31">
        <f t="shared" si="9"/>
        <v>1.7299999999999999E-2</v>
      </c>
      <c r="F86" s="25"/>
      <c r="G86" s="28">
        <f t="shared" si="8"/>
        <v>1910.1095890410959</v>
      </c>
      <c r="H86" s="42">
        <f t="shared" si="12"/>
        <v>1300000</v>
      </c>
      <c r="I86" s="43"/>
    </row>
    <row r="87" spans="1:9" x14ac:dyDescent="0.2">
      <c r="A87" s="56">
        <v>95</v>
      </c>
      <c r="B87" s="53">
        <v>44985</v>
      </c>
      <c r="C87" s="46">
        <f t="shared" si="10"/>
        <v>1.7299999999999999E-2</v>
      </c>
      <c r="D87" s="45">
        <f t="shared" si="11"/>
        <v>0</v>
      </c>
      <c r="E87" s="31">
        <f t="shared" si="9"/>
        <v>1.7299999999999999E-2</v>
      </c>
      <c r="F87" s="25"/>
      <c r="G87" s="28">
        <f t="shared" si="8"/>
        <v>1725.2602739726026</v>
      </c>
      <c r="H87" s="42">
        <f t="shared" si="12"/>
        <v>1300000</v>
      </c>
      <c r="I87" s="43"/>
    </row>
    <row r="88" spans="1:9" x14ac:dyDescent="0.2">
      <c r="A88" s="56">
        <v>96</v>
      </c>
      <c r="B88" s="53">
        <v>45016</v>
      </c>
      <c r="C88" s="46">
        <f t="shared" si="10"/>
        <v>1.7299999999999999E-2</v>
      </c>
      <c r="D88" s="45">
        <f t="shared" si="11"/>
        <v>0</v>
      </c>
      <c r="E88" s="31">
        <f t="shared" si="9"/>
        <v>1.7299999999999999E-2</v>
      </c>
      <c r="F88" s="25">
        <v>300000</v>
      </c>
      <c r="G88" s="28">
        <f t="shared" si="8"/>
        <v>1910.1095890410959</v>
      </c>
      <c r="H88" s="42">
        <f t="shared" si="12"/>
        <v>1000000</v>
      </c>
      <c r="I88" s="43"/>
    </row>
    <row r="89" spans="1:9" x14ac:dyDescent="0.2">
      <c r="A89" s="56">
        <v>97</v>
      </c>
      <c r="B89" s="53">
        <v>45046</v>
      </c>
      <c r="C89" s="46">
        <f t="shared" si="10"/>
        <v>1.7299999999999999E-2</v>
      </c>
      <c r="D89" s="45">
        <f t="shared" si="11"/>
        <v>0</v>
      </c>
      <c r="E89" s="31">
        <f t="shared" si="9"/>
        <v>1.7299999999999999E-2</v>
      </c>
      <c r="F89" s="25"/>
      <c r="G89" s="28">
        <f t="shared" si="8"/>
        <v>1421.9178082191781</v>
      </c>
      <c r="H89" s="42">
        <f t="shared" si="12"/>
        <v>1000000</v>
      </c>
      <c r="I89" s="43"/>
    </row>
    <row r="90" spans="1:9" x14ac:dyDescent="0.2">
      <c r="A90" s="54">
        <v>98</v>
      </c>
      <c r="B90" s="53">
        <v>45077</v>
      </c>
      <c r="C90" s="46">
        <f t="shared" si="10"/>
        <v>1.7299999999999999E-2</v>
      </c>
      <c r="D90" s="45">
        <f t="shared" si="11"/>
        <v>0</v>
      </c>
      <c r="E90" s="31">
        <f t="shared" si="9"/>
        <v>1.7299999999999999E-2</v>
      </c>
      <c r="F90" s="25"/>
      <c r="G90" s="28">
        <f t="shared" si="8"/>
        <v>1469.3150684931509</v>
      </c>
      <c r="H90" s="42">
        <f t="shared" si="12"/>
        <v>1000000</v>
      </c>
      <c r="I90" s="43"/>
    </row>
    <row r="91" spans="1:9" x14ac:dyDescent="0.2">
      <c r="A91" s="56">
        <v>99</v>
      </c>
      <c r="B91" s="53">
        <v>45107</v>
      </c>
      <c r="C91" s="46">
        <f t="shared" si="10"/>
        <v>1.7299999999999999E-2</v>
      </c>
      <c r="D91" s="45">
        <f t="shared" si="11"/>
        <v>0</v>
      </c>
      <c r="E91" s="31">
        <f t="shared" si="9"/>
        <v>1.7299999999999999E-2</v>
      </c>
      <c r="F91" s="25"/>
      <c r="G91" s="28">
        <f t="shared" si="8"/>
        <v>1421.9178082191781</v>
      </c>
      <c r="H91" s="42">
        <f t="shared" si="12"/>
        <v>1000000</v>
      </c>
      <c r="I91" s="43"/>
    </row>
    <row r="92" spans="1:9" x14ac:dyDescent="0.2">
      <c r="A92" s="56">
        <v>100</v>
      </c>
      <c r="B92" s="53">
        <v>45138</v>
      </c>
      <c r="C92" s="46">
        <f t="shared" si="10"/>
        <v>1.7299999999999999E-2</v>
      </c>
      <c r="D92" s="45">
        <f t="shared" si="11"/>
        <v>0</v>
      </c>
      <c r="E92" s="31">
        <f t="shared" si="9"/>
        <v>1.7299999999999999E-2</v>
      </c>
      <c r="F92" s="25"/>
      <c r="G92" s="28">
        <f t="shared" si="8"/>
        <v>1469.3150684931509</v>
      </c>
      <c r="H92" s="42">
        <f t="shared" si="12"/>
        <v>1000000</v>
      </c>
      <c r="I92" s="43"/>
    </row>
    <row r="93" spans="1:9" x14ac:dyDescent="0.2">
      <c r="A93" s="56">
        <v>101</v>
      </c>
      <c r="B93" s="53">
        <v>45169</v>
      </c>
      <c r="C93" s="46">
        <f t="shared" si="10"/>
        <v>1.7299999999999999E-2</v>
      </c>
      <c r="D93" s="45">
        <f t="shared" si="11"/>
        <v>0</v>
      </c>
      <c r="E93" s="31">
        <f t="shared" si="9"/>
        <v>1.7299999999999999E-2</v>
      </c>
      <c r="F93" s="25"/>
      <c r="G93" s="28">
        <f t="shared" si="8"/>
        <v>1469.3150684931509</v>
      </c>
      <c r="H93" s="42">
        <f t="shared" si="12"/>
        <v>1000000</v>
      </c>
      <c r="I93" s="43"/>
    </row>
    <row r="94" spans="1:9" x14ac:dyDescent="0.2">
      <c r="A94" s="54">
        <v>102</v>
      </c>
      <c r="B94" s="53">
        <v>45199</v>
      </c>
      <c r="C94" s="46">
        <f t="shared" si="10"/>
        <v>1.7299999999999999E-2</v>
      </c>
      <c r="D94" s="45">
        <f t="shared" si="11"/>
        <v>0</v>
      </c>
      <c r="E94" s="31">
        <f t="shared" si="9"/>
        <v>1.7299999999999999E-2</v>
      </c>
      <c r="F94" s="25"/>
      <c r="G94" s="28">
        <f t="shared" si="8"/>
        <v>1421.9178082191781</v>
      </c>
      <c r="H94" s="42">
        <f t="shared" si="12"/>
        <v>1000000</v>
      </c>
      <c r="I94" s="43"/>
    </row>
    <row r="95" spans="1:9" x14ac:dyDescent="0.2">
      <c r="A95" s="56">
        <v>103</v>
      </c>
      <c r="B95" s="53">
        <v>45230</v>
      </c>
      <c r="C95" s="46">
        <f t="shared" si="10"/>
        <v>1.7299999999999999E-2</v>
      </c>
      <c r="D95" s="45">
        <f t="shared" si="11"/>
        <v>0</v>
      </c>
      <c r="E95" s="31">
        <f t="shared" si="9"/>
        <v>1.7299999999999999E-2</v>
      </c>
      <c r="F95" s="25"/>
      <c r="G95" s="28">
        <f t="shared" si="8"/>
        <v>1469.3150684931509</v>
      </c>
      <c r="H95" s="42">
        <f t="shared" si="12"/>
        <v>1000000</v>
      </c>
      <c r="I95" s="43"/>
    </row>
    <row r="96" spans="1:9" x14ac:dyDescent="0.2">
      <c r="A96" s="56">
        <v>104</v>
      </c>
      <c r="B96" s="53">
        <v>45260</v>
      </c>
      <c r="C96" s="46">
        <f t="shared" si="10"/>
        <v>1.7299999999999999E-2</v>
      </c>
      <c r="D96" s="45">
        <f t="shared" si="11"/>
        <v>0</v>
      </c>
      <c r="E96" s="31">
        <f t="shared" si="9"/>
        <v>1.7299999999999999E-2</v>
      </c>
      <c r="F96" s="25"/>
      <c r="G96" s="28">
        <f t="shared" si="8"/>
        <v>1421.9178082191781</v>
      </c>
      <c r="H96" s="42">
        <f t="shared" si="12"/>
        <v>1000000</v>
      </c>
      <c r="I96" s="43"/>
    </row>
    <row r="97" spans="1:9" x14ac:dyDescent="0.2">
      <c r="A97" s="56">
        <v>105</v>
      </c>
      <c r="B97" s="52">
        <v>45291</v>
      </c>
      <c r="C97" s="60">
        <f t="shared" si="10"/>
        <v>1.7299999999999999E-2</v>
      </c>
      <c r="D97" s="61">
        <f t="shared" si="11"/>
        <v>0</v>
      </c>
      <c r="E97" s="62">
        <f t="shared" si="9"/>
        <v>1.7299999999999999E-2</v>
      </c>
      <c r="F97" s="25"/>
      <c r="G97" s="63">
        <f t="shared" si="8"/>
        <v>1469.3150684931509</v>
      </c>
      <c r="H97" s="42">
        <f t="shared" si="12"/>
        <v>1000000</v>
      </c>
      <c r="I97" s="64">
        <f>SUM(G86:G97)</f>
        <v>18579.726027397261</v>
      </c>
    </row>
    <row r="98" spans="1:9" x14ac:dyDescent="0.2">
      <c r="A98" s="54">
        <v>106</v>
      </c>
      <c r="B98" s="53">
        <v>45322</v>
      </c>
      <c r="C98" s="46">
        <f t="shared" si="10"/>
        <v>1.7299999999999999E-2</v>
      </c>
      <c r="D98" s="45">
        <f t="shared" si="11"/>
        <v>0</v>
      </c>
      <c r="E98" s="31">
        <f t="shared" si="9"/>
        <v>1.7299999999999999E-2</v>
      </c>
      <c r="F98" s="25"/>
      <c r="G98" s="28">
        <f t="shared" ref="G98:G106" si="13">H97*E98/366*(B98-B97)</f>
        <v>1465.3005464480875</v>
      </c>
      <c r="H98" s="42">
        <f t="shared" si="12"/>
        <v>1000000</v>
      </c>
      <c r="I98" s="43"/>
    </row>
    <row r="99" spans="1:9" x14ac:dyDescent="0.2">
      <c r="A99" s="56">
        <v>107</v>
      </c>
      <c r="B99" s="53">
        <v>45351</v>
      </c>
      <c r="C99" s="46">
        <f t="shared" si="10"/>
        <v>1.7299999999999999E-2</v>
      </c>
      <c r="D99" s="45">
        <f t="shared" si="11"/>
        <v>0</v>
      </c>
      <c r="E99" s="31">
        <f t="shared" si="9"/>
        <v>1.7299999999999999E-2</v>
      </c>
      <c r="F99" s="25"/>
      <c r="G99" s="28">
        <f t="shared" si="13"/>
        <v>1370.7650273224044</v>
      </c>
      <c r="H99" s="42">
        <f t="shared" si="12"/>
        <v>1000000</v>
      </c>
      <c r="I99" s="43"/>
    </row>
    <row r="100" spans="1:9" x14ac:dyDescent="0.2">
      <c r="A100" s="56">
        <v>108</v>
      </c>
      <c r="B100" s="53">
        <v>45382</v>
      </c>
      <c r="C100" s="46">
        <f t="shared" si="10"/>
        <v>1.7299999999999999E-2</v>
      </c>
      <c r="D100" s="45">
        <f t="shared" si="11"/>
        <v>0</v>
      </c>
      <c r="E100" s="31">
        <f t="shared" si="9"/>
        <v>1.7299999999999999E-2</v>
      </c>
      <c r="F100" s="25">
        <v>300000</v>
      </c>
      <c r="G100" s="28">
        <f t="shared" si="13"/>
        <v>1465.3005464480875</v>
      </c>
      <c r="H100" s="42">
        <f t="shared" si="12"/>
        <v>700000</v>
      </c>
      <c r="I100" s="43"/>
    </row>
    <row r="101" spans="1:9" x14ac:dyDescent="0.2">
      <c r="A101" s="56">
        <v>109</v>
      </c>
      <c r="B101" s="53">
        <v>45412</v>
      </c>
      <c r="C101" s="46">
        <f t="shared" si="10"/>
        <v>1.7299999999999999E-2</v>
      </c>
      <c r="D101" s="45">
        <f t="shared" si="11"/>
        <v>0</v>
      </c>
      <c r="E101" s="31">
        <f t="shared" si="9"/>
        <v>1.7299999999999999E-2</v>
      </c>
      <c r="F101" s="25"/>
      <c r="G101" s="28">
        <f t="shared" si="13"/>
        <v>992.62295081967204</v>
      </c>
      <c r="H101" s="42">
        <f t="shared" si="12"/>
        <v>700000</v>
      </c>
      <c r="I101" s="43"/>
    </row>
    <row r="102" spans="1:9" x14ac:dyDescent="0.2">
      <c r="A102" s="54">
        <v>110</v>
      </c>
      <c r="B102" s="53">
        <v>45443</v>
      </c>
      <c r="C102" s="46">
        <f t="shared" si="10"/>
        <v>1.7299999999999999E-2</v>
      </c>
      <c r="D102" s="45">
        <f t="shared" si="11"/>
        <v>0</v>
      </c>
      <c r="E102" s="31">
        <f t="shared" si="9"/>
        <v>1.7299999999999999E-2</v>
      </c>
      <c r="F102" s="25"/>
      <c r="G102" s="28">
        <f t="shared" si="13"/>
        <v>1025.710382513661</v>
      </c>
      <c r="H102" s="42">
        <f t="shared" si="12"/>
        <v>700000</v>
      </c>
      <c r="I102" s="43"/>
    </row>
    <row r="103" spans="1:9" ht="14.25" customHeight="1" x14ac:dyDescent="0.2">
      <c r="A103" s="56">
        <v>111</v>
      </c>
      <c r="B103" s="53">
        <v>45473</v>
      </c>
      <c r="C103" s="46">
        <f t="shared" si="10"/>
        <v>1.7299999999999999E-2</v>
      </c>
      <c r="D103" s="45">
        <f t="shared" si="11"/>
        <v>0</v>
      </c>
      <c r="E103" s="31">
        <f t="shared" si="9"/>
        <v>1.7299999999999999E-2</v>
      </c>
      <c r="F103" s="25"/>
      <c r="G103" s="28">
        <f t="shared" si="13"/>
        <v>992.62295081967204</v>
      </c>
      <c r="H103" s="42">
        <f t="shared" si="12"/>
        <v>700000</v>
      </c>
      <c r="I103" s="43"/>
    </row>
    <row r="104" spans="1:9" x14ac:dyDescent="0.2">
      <c r="A104" s="56">
        <v>112</v>
      </c>
      <c r="B104" s="53">
        <v>45504</v>
      </c>
      <c r="C104" s="46">
        <f t="shared" si="10"/>
        <v>1.7299999999999999E-2</v>
      </c>
      <c r="D104" s="45">
        <f t="shared" si="11"/>
        <v>0</v>
      </c>
      <c r="E104" s="31">
        <f t="shared" si="9"/>
        <v>1.7299999999999999E-2</v>
      </c>
      <c r="F104" s="25"/>
      <c r="G104" s="28">
        <f t="shared" si="13"/>
        <v>1025.710382513661</v>
      </c>
      <c r="H104" s="42">
        <f t="shared" si="12"/>
        <v>700000</v>
      </c>
      <c r="I104" s="43"/>
    </row>
    <row r="105" spans="1:9" ht="12.75" customHeight="1" x14ac:dyDescent="0.2">
      <c r="A105" s="56">
        <v>113</v>
      </c>
      <c r="B105" s="53">
        <v>45535</v>
      </c>
      <c r="C105" s="46">
        <f t="shared" si="10"/>
        <v>1.7299999999999999E-2</v>
      </c>
      <c r="D105" s="45">
        <f t="shared" si="11"/>
        <v>0</v>
      </c>
      <c r="E105" s="31">
        <f t="shared" si="9"/>
        <v>1.7299999999999999E-2</v>
      </c>
      <c r="F105" s="25"/>
      <c r="G105" s="28">
        <f t="shared" si="13"/>
        <v>1025.710382513661</v>
      </c>
      <c r="H105" s="42">
        <f t="shared" si="12"/>
        <v>700000</v>
      </c>
      <c r="I105" s="43"/>
    </row>
    <row r="106" spans="1:9" x14ac:dyDescent="0.2">
      <c r="A106" s="54">
        <v>114</v>
      </c>
      <c r="B106" s="52">
        <v>45565</v>
      </c>
      <c r="C106" s="46">
        <f t="shared" si="10"/>
        <v>1.7299999999999999E-2</v>
      </c>
      <c r="D106" s="45">
        <f t="shared" si="11"/>
        <v>0</v>
      </c>
      <c r="E106" s="31">
        <f t="shared" si="9"/>
        <v>1.7299999999999999E-2</v>
      </c>
      <c r="F106" s="25"/>
      <c r="G106" s="28">
        <f t="shared" si="13"/>
        <v>992.62295081967204</v>
      </c>
      <c r="H106" s="42">
        <f t="shared" si="12"/>
        <v>700000</v>
      </c>
      <c r="I106" s="43"/>
    </row>
    <row r="107" spans="1:9" x14ac:dyDescent="0.2">
      <c r="A107" s="56">
        <v>115</v>
      </c>
      <c r="B107" s="53">
        <v>45596</v>
      </c>
      <c r="C107" s="46">
        <f t="shared" si="10"/>
        <v>1.7299999999999999E-2</v>
      </c>
      <c r="D107" s="45">
        <f t="shared" si="11"/>
        <v>0</v>
      </c>
      <c r="E107" s="31">
        <f t="shared" si="9"/>
        <v>1.7299999999999999E-2</v>
      </c>
      <c r="F107" s="25"/>
      <c r="G107" s="28">
        <f>H106*E106/366*(B107-B106)</f>
        <v>1025.710382513661</v>
      </c>
      <c r="H107" s="42">
        <f t="shared" si="12"/>
        <v>700000</v>
      </c>
      <c r="I107" s="43"/>
    </row>
    <row r="108" spans="1:9" x14ac:dyDescent="0.2">
      <c r="A108" s="54">
        <v>116</v>
      </c>
      <c r="B108" s="53">
        <v>45626</v>
      </c>
      <c r="C108" s="46">
        <f t="shared" si="10"/>
        <v>1.7299999999999999E-2</v>
      </c>
      <c r="D108" s="45">
        <f t="shared" si="11"/>
        <v>0</v>
      </c>
      <c r="E108" s="31">
        <f t="shared" si="9"/>
        <v>1.7299999999999999E-2</v>
      </c>
      <c r="F108" s="25"/>
      <c r="G108" s="28">
        <f>H107*E107/366*(B108-B107)</f>
        <v>992.62295081967204</v>
      </c>
      <c r="H108" s="42">
        <f t="shared" si="12"/>
        <v>700000</v>
      </c>
      <c r="I108" s="43"/>
    </row>
    <row r="109" spans="1:9" x14ac:dyDescent="0.2">
      <c r="A109" s="56">
        <v>117</v>
      </c>
      <c r="B109" s="52">
        <v>45657</v>
      </c>
      <c r="C109" s="60">
        <f t="shared" si="10"/>
        <v>1.7299999999999999E-2</v>
      </c>
      <c r="D109" s="61">
        <f t="shared" si="11"/>
        <v>0</v>
      </c>
      <c r="E109" s="62">
        <f t="shared" si="9"/>
        <v>1.7299999999999999E-2</v>
      </c>
      <c r="F109" s="25"/>
      <c r="G109" s="63">
        <f>H108*E108/366*(B109-B108)</f>
        <v>1025.710382513661</v>
      </c>
      <c r="H109" s="42">
        <f t="shared" si="12"/>
        <v>700000</v>
      </c>
      <c r="I109" s="64">
        <f>SUM(G98:G109)</f>
        <v>13400.40983606557</v>
      </c>
    </row>
    <row r="110" spans="1:9" x14ac:dyDescent="0.2">
      <c r="A110" s="54">
        <v>118</v>
      </c>
      <c r="B110" s="53">
        <v>45688</v>
      </c>
      <c r="C110" s="46">
        <f t="shared" si="10"/>
        <v>1.7299999999999999E-2</v>
      </c>
      <c r="D110" s="45">
        <f t="shared" si="11"/>
        <v>0</v>
      </c>
      <c r="E110" s="31">
        <f t="shared" si="9"/>
        <v>1.7299999999999999E-2</v>
      </c>
      <c r="F110" s="25"/>
      <c r="G110" s="28">
        <f t="shared" ref="G110:G119" si="14">H109*E109/365*(B110-B109)</f>
        <v>1028.5205479452056</v>
      </c>
      <c r="H110" s="42">
        <f t="shared" si="12"/>
        <v>700000</v>
      </c>
      <c r="I110" s="43"/>
    </row>
    <row r="111" spans="1:9" x14ac:dyDescent="0.2">
      <c r="A111" s="56">
        <v>119</v>
      </c>
      <c r="B111" s="53">
        <v>45716</v>
      </c>
      <c r="C111" s="46">
        <f t="shared" si="10"/>
        <v>1.7299999999999999E-2</v>
      </c>
      <c r="D111" s="45">
        <f t="shared" si="11"/>
        <v>0</v>
      </c>
      <c r="E111" s="31">
        <f t="shared" si="9"/>
        <v>1.7299999999999999E-2</v>
      </c>
      <c r="F111" s="25"/>
      <c r="G111" s="28">
        <f t="shared" si="14"/>
        <v>928.9863013698631</v>
      </c>
      <c r="H111" s="42">
        <f t="shared" si="12"/>
        <v>700000</v>
      </c>
      <c r="I111" s="43"/>
    </row>
    <row r="112" spans="1:9" x14ac:dyDescent="0.2">
      <c r="A112" s="54">
        <v>120</v>
      </c>
      <c r="B112" s="53">
        <v>45747</v>
      </c>
      <c r="C112" s="46">
        <f t="shared" si="10"/>
        <v>1.7299999999999999E-2</v>
      </c>
      <c r="D112" s="45">
        <f t="shared" si="11"/>
        <v>0</v>
      </c>
      <c r="E112" s="31">
        <f t="shared" si="9"/>
        <v>1.7299999999999999E-2</v>
      </c>
      <c r="F112" s="25">
        <v>300000</v>
      </c>
      <c r="G112" s="28">
        <f t="shared" si="14"/>
        <v>1028.5205479452056</v>
      </c>
      <c r="H112" s="42">
        <f t="shared" ref="H112:H119" si="15">H111-F112</f>
        <v>400000</v>
      </c>
      <c r="I112" s="43"/>
    </row>
    <row r="113" spans="1:9" x14ac:dyDescent="0.2">
      <c r="A113" s="56">
        <v>121</v>
      </c>
      <c r="B113" s="53">
        <v>45777</v>
      </c>
      <c r="C113" s="46">
        <f t="shared" si="10"/>
        <v>1.7299999999999999E-2</v>
      </c>
      <c r="D113" s="45">
        <f t="shared" si="11"/>
        <v>0</v>
      </c>
      <c r="E113" s="31">
        <f t="shared" si="9"/>
        <v>1.7299999999999999E-2</v>
      </c>
      <c r="F113" s="25"/>
      <c r="G113" s="28">
        <f t="shared" si="14"/>
        <v>568.76712328767121</v>
      </c>
      <c r="H113" s="42">
        <f t="shared" si="15"/>
        <v>400000</v>
      </c>
      <c r="I113" s="43"/>
    </row>
    <row r="114" spans="1:9" x14ac:dyDescent="0.2">
      <c r="A114" s="54">
        <v>122</v>
      </c>
      <c r="B114" s="53">
        <v>45808</v>
      </c>
      <c r="C114" s="46">
        <f t="shared" si="10"/>
        <v>1.7299999999999999E-2</v>
      </c>
      <c r="D114" s="45">
        <f t="shared" si="11"/>
        <v>0</v>
      </c>
      <c r="E114" s="31">
        <f t="shared" si="9"/>
        <v>1.7299999999999999E-2</v>
      </c>
      <c r="F114" s="25"/>
      <c r="G114" s="28">
        <f t="shared" si="14"/>
        <v>587.72602739726028</v>
      </c>
      <c r="H114" s="42">
        <f t="shared" si="15"/>
        <v>400000</v>
      </c>
      <c r="I114" s="43"/>
    </row>
    <row r="115" spans="1:9" x14ac:dyDescent="0.2">
      <c r="A115" s="56">
        <v>123</v>
      </c>
      <c r="B115" s="53">
        <v>45838</v>
      </c>
      <c r="C115" s="46">
        <f t="shared" si="10"/>
        <v>1.7299999999999999E-2</v>
      </c>
      <c r="D115" s="45">
        <f t="shared" si="11"/>
        <v>0</v>
      </c>
      <c r="E115" s="31">
        <f t="shared" si="9"/>
        <v>1.7299999999999999E-2</v>
      </c>
      <c r="F115" s="25"/>
      <c r="G115" s="28">
        <f t="shared" si="14"/>
        <v>568.76712328767121</v>
      </c>
      <c r="H115" s="42">
        <f t="shared" si="15"/>
        <v>400000</v>
      </c>
      <c r="I115" s="43"/>
    </row>
    <row r="116" spans="1:9" x14ac:dyDescent="0.2">
      <c r="A116" s="54">
        <v>124</v>
      </c>
      <c r="B116" s="53">
        <v>45869</v>
      </c>
      <c r="C116" s="46">
        <f t="shared" si="10"/>
        <v>1.7299999999999999E-2</v>
      </c>
      <c r="D116" s="45">
        <f t="shared" si="11"/>
        <v>0</v>
      </c>
      <c r="E116" s="31">
        <f t="shared" si="9"/>
        <v>1.7299999999999999E-2</v>
      </c>
      <c r="F116" s="25"/>
      <c r="G116" s="28">
        <f t="shared" si="14"/>
        <v>587.72602739726028</v>
      </c>
      <c r="H116" s="42">
        <f t="shared" si="15"/>
        <v>400000</v>
      </c>
      <c r="I116" s="43"/>
    </row>
    <row r="117" spans="1:9" x14ac:dyDescent="0.2">
      <c r="A117" s="56">
        <v>125</v>
      </c>
      <c r="B117" s="53">
        <v>45900</v>
      </c>
      <c r="C117" s="46">
        <f t="shared" si="10"/>
        <v>1.7299999999999999E-2</v>
      </c>
      <c r="D117" s="45">
        <f t="shared" si="11"/>
        <v>0</v>
      </c>
      <c r="E117" s="31">
        <f t="shared" si="9"/>
        <v>1.7299999999999999E-2</v>
      </c>
      <c r="F117" s="25"/>
      <c r="G117" s="28">
        <f t="shared" si="14"/>
        <v>587.72602739726028</v>
      </c>
      <c r="H117" s="42">
        <f t="shared" si="15"/>
        <v>400000</v>
      </c>
      <c r="I117" s="43"/>
    </row>
    <row r="118" spans="1:9" x14ac:dyDescent="0.2">
      <c r="A118" s="54">
        <v>126</v>
      </c>
      <c r="B118" s="53">
        <v>45930</v>
      </c>
      <c r="C118" s="46">
        <f t="shared" si="10"/>
        <v>1.7299999999999999E-2</v>
      </c>
      <c r="D118" s="45">
        <f t="shared" si="11"/>
        <v>0</v>
      </c>
      <c r="E118" s="31">
        <f t="shared" si="9"/>
        <v>1.7299999999999999E-2</v>
      </c>
      <c r="F118" s="25"/>
      <c r="G118" s="28">
        <f t="shared" si="14"/>
        <v>568.76712328767121</v>
      </c>
      <c r="H118" s="42">
        <f t="shared" si="15"/>
        <v>400000</v>
      </c>
      <c r="I118" s="43"/>
    </row>
    <row r="119" spans="1:9" x14ac:dyDescent="0.2">
      <c r="A119" s="56">
        <v>127</v>
      </c>
      <c r="B119" s="53">
        <v>45961</v>
      </c>
      <c r="C119" s="46">
        <f t="shared" si="10"/>
        <v>1.7299999999999999E-2</v>
      </c>
      <c r="D119" s="45">
        <f t="shared" si="11"/>
        <v>0</v>
      </c>
      <c r="E119" s="31">
        <f t="shared" si="9"/>
        <v>1.7299999999999999E-2</v>
      </c>
      <c r="F119" s="25"/>
      <c r="G119" s="28">
        <f t="shared" si="14"/>
        <v>587.72602739726028</v>
      </c>
      <c r="H119" s="42">
        <f t="shared" si="15"/>
        <v>400000</v>
      </c>
      <c r="I119" s="43"/>
    </row>
    <row r="120" spans="1:9" x14ac:dyDescent="0.2">
      <c r="A120" s="56">
        <v>128</v>
      </c>
      <c r="B120" s="53">
        <v>45991</v>
      </c>
      <c r="C120" s="46">
        <f t="shared" si="10"/>
        <v>1.7299999999999999E-2</v>
      </c>
      <c r="D120" s="45">
        <f t="shared" si="11"/>
        <v>0</v>
      </c>
      <c r="E120" s="31">
        <f t="shared" si="9"/>
        <v>1.7299999999999999E-2</v>
      </c>
      <c r="F120" s="25"/>
      <c r="G120" s="28">
        <f t="shared" ref="G120:G131" si="16">H119*E119/365*(B120-B119)</f>
        <v>568.76712328767121</v>
      </c>
      <c r="H120" s="42">
        <f t="shared" ref="H120:H136" si="17">H119-F120</f>
        <v>400000</v>
      </c>
      <c r="I120" s="43"/>
    </row>
    <row r="121" spans="1:9" x14ac:dyDescent="0.2">
      <c r="A121" s="59">
        <v>129</v>
      </c>
      <c r="B121" s="52">
        <v>46022</v>
      </c>
      <c r="C121" s="60">
        <f t="shared" si="10"/>
        <v>1.7299999999999999E-2</v>
      </c>
      <c r="D121" s="61">
        <f t="shared" si="11"/>
        <v>0</v>
      </c>
      <c r="E121" s="62">
        <f t="shared" si="9"/>
        <v>1.7299999999999999E-2</v>
      </c>
      <c r="F121" s="25"/>
      <c r="G121" s="63">
        <f t="shared" si="16"/>
        <v>587.72602739726028</v>
      </c>
      <c r="H121" s="42">
        <f t="shared" si="17"/>
        <v>400000</v>
      </c>
      <c r="I121" s="64">
        <f>SUM(G110:G121)</f>
        <v>8199.7260273972606</v>
      </c>
    </row>
    <row r="122" spans="1:9" x14ac:dyDescent="0.2">
      <c r="A122" s="56">
        <v>130</v>
      </c>
      <c r="B122" s="53">
        <v>46053</v>
      </c>
      <c r="C122" s="46">
        <f t="shared" si="10"/>
        <v>1.7299999999999999E-2</v>
      </c>
      <c r="D122" s="45">
        <f t="shared" si="11"/>
        <v>0</v>
      </c>
      <c r="E122" s="31">
        <f t="shared" si="9"/>
        <v>1.7299999999999999E-2</v>
      </c>
      <c r="F122" s="25"/>
      <c r="G122" s="28">
        <f t="shared" si="16"/>
        <v>587.72602739726028</v>
      </c>
      <c r="H122" s="42">
        <f t="shared" si="17"/>
        <v>400000</v>
      </c>
      <c r="I122" s="43"/>
    </row>
    <row r="123" spans="1:9" x14ac:dyDescent="0.2">
      <c r="A123" s="56">
        <v>131</v>
      </c>
      <c r="B123" s="53">
        <v>46081</v>
      </c>
      <c r="C123" s="46">
        <f t="shared" si="10"/>
        <v>1.7299999999999999E-2</v>
      </c>
      <c r="D123" s="45">
        <f t="shared" si="11"/>
        <v>0</v>
      </c>
      <c r="E123" s="31">
        <f t="shared" si="9"/>
        <v>1.7299999999999999E-2</v>
      </c>
      <c r="F123" s="25"/>
      <c r="G123" s="28">
        <f t="shared" si="16"/>
        <v>530.84931506849318</v>
      </c>
      <c r="H123" s="42">
        <f t="shared" si="17"/>
        <v>400000</v>
      </c>
      <c r="I123" s="43"/>
    </row>
    <row r="124" spans="1:9" x14ac:dyDescent="0.2">
      <c r="A124" s="56">
        <v>132</v>
      </c>
      <c r="B124" s="53">
        <v>46112</v>
      </c>
      <c r="C124" s="46">
        <f t="shared" si="10"/>
        <v>1.7299999999999999E-2</v>
      </c>
      <c r="D124" s="45">
        <f t="shared" si="11"/>
        <v>0</v>
      </c>
      <c r="E124" s="31">
        <f t="shared" si="9"/>
        <v>1.7299999999999999E-2</v>
      </c>
      <c r="F124" s="25">
        <v>300000</v>
      </c>
      <c r="G124" s="28">
        <f t="shared" si="16"/>
        <v>587.72602739726028</v>
      </c>
      <c r="H124" s="42">
        <f t="shared" si="17"/>
        <v>100000</v>
      </c>
      <c r="I124" s="43"/>
    </row>
    <row r="125" spans="1:9" x14ac:dyDescent="0.2">
      <c r="A125" s="56">
        <v>133</v>
      </c>
      <c r="B125" s="53">
        <v>46142</v>
      </c>
      <c r="C125" s="46">
        <f t="shared" si="10"/>
        <v>1.7299999999999999E-2</v>
      </c>
      <c r="D125" s="45">
        <f t="shared" si="11"/>
        <v>0</v>
      </c>
      <c r="E125" s="31">
        <f t="shared" si="9"/>
        <v>1.7299999999999999E-2</v>
      </c>
      <c r="F125" s="25"/>
      <c r="G125" s="28">
        <f t="shared" si="16"/>
        <v>142.1917808219178</v>
      </c>
      <c r="H125" s="42">
        <f t="shared" si="17"/>
        <v>100000</v>
      </c>
      <c r="I125" s="43"/>
    </row>
    <row r="126" spans="1:9" x14ac:dyDescent="0.2">
      <c r="A126" s="56">
        <v>134</v>
      </c>
      <c r="B126" s="53">
        <v>46173</v>
      </c>
      <c r="C126" s="46">
        <f t="shared" si="10"/>
        <v>1.7299999999999999E-2</v>
      </c>
      <c r="D126" s="45">
        <f t="shared" si="11"/>
        <v>0</v>
      </c>
      <c r="E126" s="31">
        <f t="shared" si="9"/>
        <v>1.7299999999999999E-2</v>
      </c>
      <c r="F126" s="25"/>
      <c r="G126" s="28">
        <f t="shared" si="16"/>
        <v>146.93150684931507</v>
      </c>
      <c r="H126" s="42">
        <f t="shared" si="17"/>
        <v>100000</v>
      </c>
      <c r="I126" s="43"/>
    </row>
    <row r="127" spans="1:9" x14ac:dyDescent="0.2">
      <c r="A127" s="56">
        <v>135</v>
      </c>
      <c r="B127" s="53">
        <v>46203</v>
      </c>
      <c r="C127" s="46">
        <f t="shared" si="10"/>
        <v>1.7299999999999999E-2</v>
      </c>
      <c r="D127" s="45">
        <f t="shared" si="11"/>
        <v>0</v>
      </c>
      <c r="E127" s="31">
        <f t="shared" si="9"/>
        <v>1.7299999999999999E-2</v>
      </c>
      <c r="F127" s="25"/>
      <c r="G127" s="28">
        <f t="shared" si="16"/>
        <v>142.1917808219178</v>
      </c>
      <c r="H127" s="42">
        <f t="shared" si="17"/>
        <v>100000</v>
      </c>
      <c r="I127" s="43"/>
    </row>
    <row r="128" spans="1:9" x14ac:dyDescent="0.2">
      <c r="A128" s="56">
        <v>136</v>
      </c>
      <c r="B128" s="53">
        <v>46234</v>
      </c>
      <c r="C128" s="46">
        <f t="shared" si="10"/>
        <v>1.7299999999999999E-2</v>
      </c>
      <c r="D128" s="45">
        <f t="shared" si="11"/>
        <v>0</v>
      </c>
      <c r="E128" s="31">
        <f t="shared" si="9"/>
        <v>1.7299999999999999E-2</v>
      </c>
      <c r="F128" s="25"/>
      <c r="G128" s="28">
        <f t="shared" si="16"/>
        <v>146.93150684931507</v>
      </c>
      <c r="H128" s="42">
        <f t="shared" si="17"/>
        <v>100000</v>
      </c>
      <c r="I128" s="43"/>
    </row>
    <row r="129" spans="1:9" x14ac:dyDescent="0.2">
      <c r="A129" s="56">
        <v>137</v>
      </c>
      <c r="B129" s="53">
        <v>46265</v>
      </c>
      <c r="C129" s="46">
        <f t="shared" ref="C129:D132" si="18">C128</f>
        <v>1.7299999999999999E-2</v>
      </c>
      <c r="D129" s="45">
        <f t="shared" si="18"/>
        <v>0</v>
      </c>
      <c r="E129" s="31">
        <f t="shared" ref="E129:E136" si="19">C129+D129</f>
        <v>1.7299999999999999E-2</v>
      </c>
      <c r="F129" s="25"/>
      <c r="G129" s="28">
        <f t="shared" si="16"/>
        <v>146.93150684931507</v>
      </c>
      <c r="H129" s="42">
        <f t="shared" si="17"/>
        <v>100000</v>
      </c>
      <c r="I129" s="43"/>
    </row>
    <row r="130" spans="1:9" x14ac:dyDescent="0.2">
      <c r="A130" s="56">
        <v>138</v>
      </c>
      <c r="B130" s="53">
        <v>46295</v>
      </c>
      <c r="C130" s="46">
        <f t="shared" si="18"/>
        <v>1.7299999999999999E-2</v>
      </c>
      <c r="D130" s="45">
        <f t="shared" si="18"/>
        <v>0</v>
      </c>
      <c r="E130" s="31">
        <f t="shared" si="19"/>
        <v>1.7299999999999999E-2</v>
      </c>
      <c r="F130" s="25"/>
      <c r="G130" s="28">
        <f t="shared" si="16"/>
        <v>142.1917808219178</v>
      </c>
      <c r="H130" s="42">
        <f t="shared" si="17"/>
        <v>100000</v>
      </c>
      <c r="I130" s="43"/>
    </row>
    <row r="131" spans="1:9" x14ac:dyDescent="0.2">
      <c r="A131" s="56">
        <v>139</v>
      </c>
      <c r="B131" s="53">
        <v>46326</v>
      </c>
      <c r="C131" s="46">
        <f t="shared" si="18"/>
        <v>1.7299999999999999E-2</v>
      </c>
      <c r="D131" s="45">
        <f t="shared" si="18"/>
        <v>0</v>
      </c>
      <c r="E131" s="31">
        <f t="shared" si="19"/>
        <v>1.7299999999999999E-2</v>
      </c>
      <c r="F131" s="25"/>
      <c r="G131" s="28">
        <f t="shared" si="16"/>
        <v>146.93150684931507</v>
      </c>
      <c r="H131" s="42">
        <f t="shared" si="17"/>
        <v>100000</v>
      </c>
      <c r="I131" s="43"/>
    </row>
    <row r="132" spans="1:9" x14ac:dyDescent="0.2">
      <c r="A132" s="56">
        <v>140</v>
      </c>
      <c r="B132" s="53">
        <v>46356</v>
      </c>
      <c r="C132" s="46">
        <f t="shared" si="18"/>
        <v>1.7299999999999999E-2</v>
      </c>
      <c r="D132" s="45">
        <f t="shared" si="18"/>
        <v>0</v>
      </c>
      <c r="E132" s="31">
        <f t="shared" si="19"/>
        <v>1.7299999999999999E-2</v>
      </c>
      <c r="F132" s="25"/>
      <c r="G132" s="28">
        <f>H131*E131/365*(B132-B131)</f>
        <v>142.1917808219178</v>
      </c>
      <c r="H132" s="42">
        <f t="shared" si="17"/>
        <v>100000</v>
      </c>
      <c r="I132" s="43"/>
    </row>
    <row r="133" spans="1:9" x14ac:dyDescent="0.2">
      <c r="A133" s="59">
        <v>141</v>
      </c>
      <c r="B133" s="52">
        <v>46387</v>
      </c>
      <c r="C133" s="60">
        <f t="shared" ref="C133:D133" si="20">C132</f>
        <v>1.7299999999999999E-2</v>
      </c>
      <c r="D133" s="61">
        <f t="shared" si="20"/>
        <v>0</v>
      </c>
      <c r="E133" s="62">
        <f t="shared" si="19"/>
        <v>1.7299999999999999E-2</v>
      </c>
      <c r="F133" s="25"/>
      <c r="G133" s="63">
        <f t="shared" ref="G133:G136" si="21">H132*E132/365*(B133-B132)</f>
        <v>146.93150684931507</v>
      </c>
      <c r="H133" s="42">
        <f t="shared" si="17"/>
        <v>100000</v>
      </c>
      <c r="I133" s="64">
        <f>SUM(G122:G133)</f>
        <v>3009.7260273972606</v>
      </c>
    </row>
    <row r="134" spans="1:9" x14ac:dyDescent="0.2">
      <c r="A134" s="56">
        <v>142</v>
      </c>
      <c r="B134" s="53">
        <v>46418</v>
      </c>
      <c r="C134" s="46">
        <f t="shared" ref="C134:D134" si="22">C133</f>
        <v>1.7299999999999999E-2</v>
      </c>
      <c r="D134" s="45">
        <f t="shared" si="22"/>
        <v>0</v>
      </c>
      <c r="E134" s="31">
        <f t="shared" si="19"/>
        <v>1.7299999999999999E-2</v>
      </c>
      <c r="F134" s="25"/>
      <c r="G134" s="28">
        <f t="shared" si="21"/>
        <v>146.93150684931507</v>
      </c>
      <c r="H134" s="42">
        <f t="shared" si="17"/>
        <v>100000</v>
      </c>
      <c r="I134" s="43"/>
    </row>
    <row r="135" spans="1:9" x14ac:dyDescent="0.2">
      <c r="A135" s="56">
        <v>143</v>
      </c>
      <c r="B135" s="53">
        <v>46446</v>
      </c>
      <c r="C135" s="46">
        <f t="shared" ref="C135:D135" si="23">C134</f>
        <v>1.7299999999999999E-2</v>
      </c>
      <c r="D135" s="45">
        <f t="shared" si="23"/>
        <v>0</v>
      </c>
      <c r="E135" s="31">
        <f t="shared" si="19"/>
        <v>1.7299999999999999E-2</v>
      </c>
      <c r="F135" s="25"/>
      <c r="G135" s="28">
        <f t="shared" si="21"/>
        <v>132.7123287671233</v>
      </c>
      <c r="H135" s="42">
        <f t="shared" si="17"/>
        <v>100000</v>
      </c>
      <c r="I135" s="43"/>
    </row>
    <row r="136" spans="1:9" x14ac:dyDescent="0.2">
      <c r="A136" s="59">
        <v>144</v>
      </c>
      <c r="B136" s="52">
        <v>46477</v>
      </c>
      <c r="C136" s="60">
        <f t="shared" ref="C136:D136" si="24">C135</f>
        <v>1.7299999999999999E-2</v>
      </c>
      <c r="D136" s="61">
        <f t="shared" si="24"/>
        <v>0</v>
      </c>
      <c r="E136" s="62">
        <f t="shared" si="19"/>
        <v>1.7299999999999999E-2</v>
      </c>
      <c r="F136" s="25">
        <v>300000</v>
      </c>
      <c r="G136" s="63">
        <f t="shared" si="21"/>
        <v>146.93150684931507</v>
      </c>
      <c r="H136" s="42">
        <f t="shared" si="17"/>
        <v>-200000</v>
      </c>
      <c r="I136" s="64">
        <f>SUM(G134:G136)</f>
        <v>426.57534246575347</v>
      </c>
    </row>
    <row r="137" spans="1:9" x14ac:dyDescent="0.2">
      <c r="A137" s="54"/>
      <c r="B137" s="68" t="s">
        <v>10</v>
      </c>
      <c r="C137" s="69"/>
      <c r="D137" s="69"/>
      <c r="E137" s="69"/>
      <c r="F137" s="26">
        <f>SUM(F15:F136)</f>
        <v>3000000</v>
      </c>
      <c r="G137" s="26">
        <f>SUM(G15:G136)</f>
        <v>250871.36761733651</v>
      </c>
      <c r="H137" s="47" t="s">
        <v>16</v>
      </c>
      <c r="I137" s="43">
        <f>SUM(I15:I136)</f>
        <v>250871.36761733665</v>
      </c>
    </row>
  </sheetData>
  <mergeCells count="8">
    <mergeCell ref="H1:I1"/>
    <mergeCell ref="B137:E137"/>
    <mergeCell ref="B4:E4"/>
    <mergeCell ref="B8:D8"/>
    <mergeCell ref="B5:D5"/>
    <mergeCell ref="B7:D7"/>
    <mergeCell ref="B10:D10"/>
    <mergeCell ref="A1:D1"/>
  </mergeCells>
  <phoneticPr fontId="0" type="noConversion"/>
  <printOptions horizontalCentered="1"/>
  <pageMargins left="0" right="0" top="0.59055118110236227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opLeftCell="A115" workbookViewId="0">
      <selection activeCell="G140" sqref="G140:G141"/>
    </sheetView>
  </sheetViews>
  <sheetFormatPr defaultRowHeight="12.75" x14ac:dyDescent="0.2"/>
  <cols>
    <col min="1" max="3" width="9.140625" style="1"/>
    <col min="4" max="5" width="9.140625" style="2"/>
    <col min="6" max="6" width="9.140625" style="4"/>
    <col min="7" max="16384" width="9.140625" style="3"/>
  </cols>
  <sheetData/>
  <phoneticPr fontId="0" type="noConversion"/>
  <printOptions horizontalCentered="1"/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IV65536"/>
    </sheetView>
  </sheetViews>
  <sheetFormatPr defaultRowHeight="12.75" x14ac:dyDescent="0.2"/>
  <cols>
    <col min="1" max="3" width="9.140625" style="1"/>
    <col min="4" max="5" width="9.140625" style="2"/>
    <col min="6" max="6" width="9.140625" style="4"/>
    <col min="7" max="16384" width="9.140625" style="3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m_ciesla</cp:lastModifiedBy>
  <cp:lastPrinted>2017-05-11T13:12:25Z</cp:lastPrinted>
  <dcterms:created xsi:type="dcterms:W3CDTF">1997-02-26T13:46:56Z</dcterms:created>
  <dcterms:modified xsi:type="dcterms:W3CDTF">2017-05-11T13:17:04Z</dcterms:modified>
</cp:coreProperties>
</file>